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15600" windowHeight="11760" activeTab="2"/>
  </bookViews>
  <sheets>
    <sheet name="октябрь 2014" sheetId="1" r:id="rId1"/>
    <sheet name="октябрь(2) 2014" sheetId="4" r:id="rId2"/>
    <sheet name="октябрь (3) 2014" sheetId="5" r:id="rId3"/>
  </sheets>
  <definedNames>
    <definedName name="_xlnm.Print_Titles" localSheetId="2">'октябрь (3) 2014'!$1:$3</definedName>
    <definedName name="_xlnm.Print_Titles" localSheetId="0">'октябрь 2014'!$1:$3</definedName>
    <definedName name="_xlnm.Print_Titles" localSheetId="1">'октябрь(2) 2014'!$1:$3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4" i="5" l="1"/>
  <c r="K54" i="5"/>
  <c r="J54" i="5"/>
  <c r="I54" i="5"/>
  <c r="H54" i="5"/>
  <c r="G54" i="5"/>
  <c r="F54" i="5"/>
  <c r="E54" i="5"/>
  <c r="D54" i="5"/>
  <c r="C54" i="5"/>
  <c r="B54" i="5"/>
  <c r="L47" i="5"/>
  <c r="L55" i="5"/>
  <c r="K47" i="5"/>
  <c r="K55" i="5"/>
  <c r="J47" i="5"/>
  <c r="J55" i="5"/>
  <c r="I47" i="5"/>
  <c r="I55" i="5"/>
  <c r="H47" i="5"/>
  <c r="H55" i="5"/>
  <c r="G47" i="5"/>
  <c r="G55" i="5"/>
  <c r="F47" i="5"/>
  <c r="F55" i="5"/>
  <c r="E47" i="5"/>
  <c r="E55" i="5"/>
  <c r="D47" i="5"/>
  <c r="D55" i="5"/>
  <c r="C47" i="5"/>
  <c r="C55" i="5"/>
  <c r="B47" i="5"/>
  <c r="B55" i="5"/>
  <c r="L39" i="5"/>
  <c r="K39" i="5"/>
  <c r="J39" i="5"/>
  <c r="I39" i="5"/>
  <c r="H39" i="5"/>
  <c r="G39" i="5"/>
  <c r="F39" i="5"/>
  <c r="E39" i="5"/>
  <c r="D39" i="5"/>
  <c r="C39" i="5"/>
  <c r="B39" i="5"/>
  <c r="L32" i="5"/>
  <c r="L40" i="5"/>
  <c r="K32" i="5"/>
  <c r="K40" i="5"/>
  <c r="J32" i="5"/>
  <c r="J40" i="5"/>
  <c r="I32" i="5"/>
  <c r="I40" i="5"/>
  <c r="H32" i="5"/>
  <c r="H40" i="5"/>
  <c r="G32" i="5"/>
  <c r="G40" i="5"/>
  <c r="F32" i="5"/>
  <c r="F40" i="5"/>
  <c r="E32" i="5"/>
  <c r="E40" i="5"/>
  <c r="D32" i="5"/>
  <c r="D40" i="5"/>
  <c r="C32" i="5"/>
  <c r="C40" i="5"/>
  <c r="B32" i="5"/>
  <c r="B40" i="5"/>
  <c r="L24" i="5"/>
  <c r="K24" i="5"/>
  <c r="J24" i="5"/>
  <c r="I24" i="5"/>
  <c r="H24" i="5"/>
  <c r="G24" i="5"/>
  <c r="F24" i="5"/>
  <c r="E24" i="5"/>
  <c r="D24" i="5"/>
  <c r="C24" i="5"/>
  <c r="B24" i="5"/>
  <c r="L17" i="5"/>
  <c r="K17" i="5"/>
  <c r="J17" i="5"/>
  <c r="I17" i="5"/>
  <c r="H17" i="5"/>
  <c r="G17" i="5"/>
  <c r="F17" i="5"/>
  <c r="E17" i="5"/>
  <c r="D17" i="5"/>
  <c r="C17" i="5"/>
  <c r="B17" i="5"/>
  <c r="L10" i="5"/>
  <c r="L25" i="5"/>
  <c r="K10" i="5"/>
  <c r="K56" i="5"/>
  <c r="J10" i="5"/>
  <c r="J25" i="5"/>
  <c r="I10" i="5"/>
  <c r="I56" i="5"/>
  <c r="H10" i="5"/>
  <c r="H25" i="5"/>
  <c r="G10" i="5"/>
  <c r="G56" i="5"/>
  <c r="F10" i="5"/>
  <c r="F25" i="5"/>
  <c r="E10" i="5"/>
  <c r="E56" i="5"/>
  <c r="D10" i="5"/>
  <c r="D25" i="5"/>
  <c r="C10" i="5"/>
  <c r="C56" i="5"/>
  <c r="B10" i="5"/>
  <c r="B25" i="5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R47" i="4"/>
  <c r="R55" i="4"/>
  <c r="Q47" i="4"/>
  <c r="Q55" i="4"/>
  <c r="P47" i="4"/>
  <c r="P55" i="4"/>
  <c r="O47" i="4"/>
  <c r="O55" i="4"/>
  <c r="N47" i="4"/>
  <c r="N55" i="4"/>
  <c r="M47" i="4"/>
  <c r="M55" i="4"/>
  <c r="L47" i="4"/>
  <c r="L55" i="4"/>
  <c r="K47" i="4"/>
  <c r="K55" i="4"/>
  <c r="J47" i="4"/>
  <c r="J55" i="4"/>
  <c r="I47" i="4"/>
  <c r="I55" i="4"/>
  <c r="H47" i="4"/>
  <c r="H55" i="4"/>
  <c r="G47" i="4"/>
  <c r="G55" i="4"/>
  <c r="F47" i="4"/>
  <c r="F55" i="4"/>
  <c r="E47" i="4"/>
  <c r="E55" i="4"/>
  <c r="D47" i="4"/>
  <c r="D55" i="4"/>
  <c r="C47" i="4"/>
  <c r="C55" i="4"/>
  <c r="B47" i="4"/>
  <c r="B55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R32" i="4"/>
  <c r="R40" i="4"/>
  <c r="Q32" i="4"/>
  <c r="Q40" i="4"/>
  <c r="P32" i="4"/>
  <c r="P40" i="4"/>
  <c r="O32" i="4"/>
  <c r="O40" i="4"/>
  <c r="N32" i="4"/>
  <c r="N40" i="4"/>
  <c r="M32" i="4"/>
  <c r="M40" i="4"/>
  <c r="L32" i="4"/>
  <c r="L40" i="4"/>
  <c r="K32" i="4"/>
  <c r="K40" i="4"/>
  <c r="J32" i="4"/>
  <c r="J40" i="4"/>
  <c r="I32" i="4"/>
  <c r="I40" i="4"/>
  <c r="H32" i="4"/>
  <c r="H40" i="4"/>
  <c r="G32" i="4"/>
  <c r="G40" i="4"/>
  <c r="F32" i="4"/>
  <c r="F40" i="4"/>
  <c r="E32" i="4"/>
  <c r="E40" i="4"/>
  <c r="D32" i="4"/>
  <c r="D40" i="4"/>
  <c r="C32" i="4"/>
  <c r="C40" i="4"/>
  <c r="B32" i="4"/>
  <c r="B40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R10" i="4"/>
  <c r="R25" i="4"/>
  <c r="Q10" i="4"/>
  <c r="Q56" i="4"/>
  <c r="P10" i="4"/>
  <c r="P25" i="4"/>
  <c r="O10" i="4"/>
  <c r="O56" i="4"/>
  <c r="N10" i="4"/>
  <c r="N25" i="4"/>
  <c r="M10" i="4"/>
  <c r="M56" i="4"/>
  <c r="L10" i="4"/>
  <c r="L25" i="4"/>
  <c r="K10" i="4"/>
  <c r="K56" i="4"/>
  <c r="J10" i="4"/>
  <c r="J25" i="4"/>
  <c r="I10" i="4"/>
  <c r="I56" i="4"/>
  <c r="H10" i="4"/>
  <c r="H25" i="4"/>
  <c r="G10" i="4"/>
  <c r="G56" i="4"/>
  <c r="F10" i="4"/>
  <c r="F25" i="4"/>
  <c r="E10" i="4"/>
  <c r="E56" i="4"/>
  <c r="D10" i="4"/>
  <c r="D25" i="4"/>
  <c r="C10" i="4"/>
  <c r="C56" i="4"/>
  <c r="B10" i="4"/>
  <c r="B25" i="4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T47" i="1"/>
  <c r="T55" i="1"/>
  <c r="S47" i="1"/>
  <c r="S55" i="1"/>
  <c r="R47" i="1"/>
  <c r="R55" i="1"/>
  <c r="Q47" i="1"/>
  <c r="Q55" i="1"/>
  <c r="P47" i="1"/>
  <c r="P55" i="1"/>
  <c r="O47" i="1"/>
  <c r="O55" i="1"/>
  <c r="N47" i="1"/>
  <c r="N55" i="1"/>
  <c r="M47" i="1"/>
  <c r="M55" i="1"/>
  <c r="L47" i="1"/>
  <c r="L55" i="1"/>
  <c r="K47" i="1"/>
  <c r="K55" i="1"/>
  <c r="J47" i="1"/>
  <c r="J55" i="1"/>
  <c r="I47" i="1"/>
  <c r="I55" i="1"/>
  <c r="H47" i="1"/>
  <c r="H55" i="1"/>
  <c r="G47" i="1"/>
  <c r="G55" i="1"/>
  <c r="F47" i="1"/>
  <c r="F55" i="1"/>
  <c r="E47" i="1"/>
  <c r="E55" i="1"/>
  <c r="D47" i="1"/>
  <c r="D55" i="1"/>
  <c r="C47" i="1"/>
  <c r="C55" i="1"/>
  <c r="B47" i="1"/>
  <c r="B55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B17" i="1"/>
  <c r="C10" i="1"/>
  <c r="C25" i="1"/>
  <c r="D10" i="1"/>
  <c r="D56" i="1"/>
  <c r="E10" i="1"/>
  <c r="E25" i="1"/>
  <c r="F10" i="1"/>
  <c r="F56" i="1"/>
  <c r="G10" i="1"/>
  <c r="G25" i="1"/>
  <c r="H10" i="1"/>
  <c r="H56" i="1"/>
  <c r="I10" i="1"/>
  <c r="I25" i="1"/>
  <c r="J10" i="1"/>
  <c r="J56" i="1"/>
  <c r="K10" i="1"/>
  <c r="K25" i="1"/>
  <c r="L10" i="1"/>
  <c r="L56" i="1"/>
  <c r="M10" i="1"/>
  <c r="M25" i="1"/>
  <c r="N10" i="1"/>
  <c r="N56" i="1"/>
  <c r="O10" i="1"/>
  <c r="O25" i="1"/>
  <c r="P10" i="1"/>
  <c r="P56" i="1"/>
  <c r="Q10" i="1"/>
  <c r="Q25" i="1"/>
  <c r="R10" i="1"/>
  <c r="R56" i="1"/>
  <c r="S10" i="1"/>
  <c r="S25" i="1"/>
  <c r="T10" i="1"/>
  <c r="T56" i="1"/>
  <c r="B10" i="1"/>
  <c r="B25" i="1"/>
  <c r="C25" i="5"/>
  <c r="E25" i="5"/>
  <c r="G25" i="5"/>
  <c r="I25" i="5"/>
  <c r="K25" i="5"/>
  <c r="B56" i="5"/>
  <c r="D56" i="5"/>
  <c r="F56" i="5"/>
  <c r="H56" i="5"/>
  <c r="J56" i="5"/>
  <c r="L56" i="5"/>
  <c r="C25" i="4"/>
  <c r="E25" i="4"/>
  <c r="G25" i="4"/>
  <c r="I25" i="4"/>
  <c r="K25" i="4"/>
  <c r="M25" i="4"/>
  <c r="O25" i="4"/>
  <c r="Q25" i="4"/>
  <c r="B56" i="4"/>
  <c r="D56" i="4"/>
  <c r="F56" i="4"/>
  <c r="H56" i="4"/>
  <c r="J56" i="4"/>
  <c r="L56" i="4"/>
  <c r="N56" i="4"/>
  <c r="P56" i="4"/>
  <c r="R56" i="4"/>
  <c r="B40" i="1"/>
  <c r="D40" i="1"/>
  <c r="F40" i="1"/>
  <c r="H40" i="1"/>
  <c r="J40" i="1"/>
  <c r="L40" i="1"/>
  <c r="N40" i="1"/>
  <c r="P40" i="1"/>
  <c r="R40" i="1"/>
  <c r="T40" i="1"/>
  <c r="C40" i="1"/>
  <c r="E40" i="1"/>
  <c r="G40" i="1"/>
  <c r="I40" i="1"/>
  <c r="K40" i="1"/>
  <c r="M40" i="1"/>
  <c r="O40" i="1"/>
  <c r="Q40" i="1"/>
  <c r="S40" i="1"/>
  <c r="T25" i="1"/>
  <c r="R25" i="1"/>
  <c r="P25" i="1"/>
  <c r="N25" i="1"/>
  <c r="L25" i="1"/>
  <c r="J25" i="1"/>
  <c r="H25" i="1"/>
  <c r="F25" i="1"/>
  <c r="D25" i="1"/>
  <c r="B56" i="1"/>
  <c r="S56" i="1"/>
  <c r="Q56" i="1"/>
  <c r="O56" i="1"/>
  <c r="M56" i="1"/>
  <c r="K56" i="1"/>
  <c r="I56" i="1"/>
  <c r="G56" i="1"/>
  <c r="E56" i="1"/>
  <c r="C56" i="1"/>
</calcChain>
</file>

<file path=xl/sharedStrings.xml><?xml version="1.0" encoding="utf-8"?>
<sst xmlns="http://schemas.openxmlformats.org/spreadsheetml/2006/main" count="221" uniqueCount="93">
  <si>
    <t>ВОЗРАСТ</t>
  </si>
  <si>
    <t>ОБРАЗОВАНИЕ</t>
  </si>
  <si>
    <t>СЕМЕЙНЫЙ ДОХОД</t>
  </si>
  <si>
    <t>ФЕДЕРАЛЬНЫЙ ОКРУГ</t>
  </si>
  <si>
    <t>Всего</t>
  </si>
  <si>
    <t>мужской</t>
  </si>
  <si>
    <t>женский</t>
  </si>
  <si>
    <t>18-24 года</t>
  </si>
  <si>
    <t>25-39 года</t>
  </si>
  <si>
    <t>40-54 года</t>
  </si>
  <si>
    <t>55 лет и старше</t>
  </si>
  <si>
    <t>высшее</t>
  </si>
  <si>
    <t>среднее специальное</t>
  </si>
  <si>
    <t>среднее</t>
  </si>
  <si>
    <t>ниже среднего</t>
  </si>
  <si>
    <t>средне-низкий (15000-25000р)</t>
  </si>
  <si>
    <t>средне-высокий (25000-40000р)</t>
  </si>
  <si>
    <t>верхняя часть среднего слоя</t>
  </si>
  <si>
    <t>средняя часть среднего слоя</t>
  </si>
  <si>
    <t>нижняя часть среднего слоя</t>
  </si>
  <si>
    <t>низший слой</t>
  </si>
  <si>
    <t>Северо-Западный</t>
  </si>
  <si>
    <t>Центральный</t>
  </si>
  <si>
    <t>Южный</t>
  </si>
  <si>
    <t>Поволжский</t>
  </si>
  <si>
    <t>Уральский</t>
  </si>
  <si>
    <t>Сибирский</t>
  </si>
  <si>
    <t>Дальневосточный</t>
  </si>
  <si>
    <t>Москва</t>
  </si>
  <si>
    <t>более 500 тыс.</t>
  </si>
  <si>
    <t>от 100 до 500 тыс.</t>
  </si>
  <si>
    <t>города до 100 тыс.</t>
  </si>
  <si>
    <t>село</t>
  </si>
  <si>
    <t>предприниматель</t>
  </si>
  <si>
    <t>руководитель</t>
  </si>
  <si>
    <t>специалист</t>
  </si>
  <si>
    <t>военнослужащий</t>
  </si>
  <si>
    <t>служащий</t>
  </si>
  <si>
    <t>рабочий</t>
  </si>
  <si>
    <t>учащийся, студент</t>
  </si>
  <si>
    <t>пенсионеры</t>
  </si>
  <si>
    <t>домохозяйка</t>
  </si>
  <si>
    <t>безработный</t>
  </si>
  <si>
    <t xml:space="preserve">Число опрошенных       </t>
  </si>
  <si>
    <t xml:space="preserve">  1. определенно да</t>
  </si>
  <si>
    <t xml:space="preserve">  2. скорее да</t>
  </si>
  <si>
    <t xml:space="preserve">  3. скорее нет</t>
  </si>
  <si>
    <t xml:space="preserve">  4. определенно нет</t>
  </si>
  <si>
    <t xml:space="preserve">  1. определенно, доверяю</t>
  </si>
  <si>
    <t xml:space="preserve">  2. скорее, доверяю</t>
  </si>
  <si>
    <t xml:space="preserve">  9. затрудняюсь ответить</t>
  </si>
  <si>
    <t xml:space="preserve">  3. скорее, отношусь с опасением</t>
  </si>
  <si>
    <t xml:space="preserve">  4. определенно, отношусь с опасением</t>
  </si>
  <si>
    <t xml:space="preserve">  1. очень серьезная проблема</t>
  </si>
  <si>
    <t xml:space="preserve">  2. довольно серьезная проблема</t>
  </si>
  <si>
    <t xml:space="preserve">  3. не слишком серьезная проблема</t>
  </si>
  <si>
    <t xml:space="preserve">  4. нет такой проблемы</t>
  </si>
  <si>
    <t xml:space="preserve">  1. не используют</t>
  </si>
  <si>
    <t xml:space="preserve">  2. используют редко</t>
  </si>
  <si>
    <t xml:space="preserve">  3. используют довольно часто</t>
  </si>
  <si>
    <t xml:space="preserve">  4. это постоянная практика</t>
  </si>
  <si>
    <t xml:space="preserve">  1. постоянно страдаю от их произвола</t>
  </si>
  <si>
    <t xml:space="preserve">  2. это вполне может случиться</t>
  </si>
  <si>
    <t xml:space="preserve">  3. это маловероятно</t>
  </si>
  <si>
    <t xml:space="preserve">  4. это совершенно исключено</t>
  </si>
  <si>
    <t xml:space="preserve">  1. полностью защищен</t>
  </si>
  <si>
    <t xml:space="preserve">  2. довольно хорошо защищен</t>
  </si>
  <si>
    <t xml:space="preserve">  3. слабо защищен</t>
  </si>
  <si>
    <t xml:space="preserve">  4. совершенно не защищен</t>
  </si>
  <si>
    <t>НАСЕЛЕННЫЙ ПУНКТ</t>
  </si>
  <si>
    <t>РОД ЗАНЯТИЙ</t>
  </si>
  <si>
    <t>СОЦИАЛЬНЫЙ СЛОЙ</t>
  </si>
  <si>
    <t>ПОТРЕБИТЕЛЬСКИЙ СТАТУС</t>
  </si>
  <si>
    <t>ПОЛ</t>
  </si>
  <si>
    <t>L7.  КАК ВЫ ДУМАЕТЕ, МОЖНО ЛИ В РОССИИ ЗАКОННЫМИ МЕТОДАМИ ВОССТАНОВИТЬ СВОИ ПРАВА, НАРУШЕННЫЕ СУДОМ?</t>
  </si>
  <si>
    <t>L6.  КАК ВЫ ДУМАЕТЕ, ЕСЛИ ВЫ СТАНЕТЕ ЖЕРТВОЙ ПРОИЗВОЛА ПОЛИЦИИ, ЗАЩИТЯТ ЛИ ВАС СУД, ПРОКУРАТУРА?</t>
  </si>
  <si>
    <t>L5.  НАСКОЛЬКО ВЫ ЛИЧНО ЧУВСТВУЕТЕ СЕБЯ ЗАЩИЩЕННЫМ(-ОЙ) ОТ ПРОИЗВОЛА ПРАВООХРАНИТЕЛЬНЫХ ОРГАНОВ?</t>
  </si>
  <si>
    <t>L4.  КАК ВЫ ДУМАЕТЕ, МОЖЕТЕ ЛИ ВЫ САМИ ИЛИ ВАШИ БЛИЗКИЕ ПОСТРАДАТЬ ОТ ПРОИЗВОЛА ПРАВООХРАНИТЕЛЬНЫХ ОРГАНОВ?</t>
  </si>
  <si>
    <t>L3.  КАК ВЫ СЧИТАЕТЕ, ИСПОЛЬЗУЮТ ЛИ РОССИЙСКИЕ ВЛАСТИ ПРАВООХРАНИТЕЛЬНЫЕ ОРГАНЫ ДЛЯ ПРОТИВОДЕЙСТВИЯ СВОИМ ПОЛИТИЧЕСКИМ ПРОТИВНИКАМ?</t>
  </si>
  <si>
    <t>L2.  НАСКОЛЬКО СЕРЬЕЗНОЙ ДЛЯ СОВРЕМЕННОЙ РОССИИ, ЯВЛЯЕТСЯ, НА ВАШ ВЗГЛЯД, ПРОБЛЕМА БЕЗЗАКОНИЯ И ПРОИЗВОЛА ПРАВООХРАНИТЕЛЬНЫХ ОРГАНОВ?</t>
  </si>
  <si>
    <t>L1. ДОВЕРЯЕТЕ ЛИ ВЫ ПРАВООХРАНИТЕЛЬНЫМ ОРГАНАМ (ПОЛИЦИИ, ПРОКУРАТУРЕ) - ИЛИ, НАПРОТИВ, ОТНОСИТЕСЬ К НИМ С ОПАСЕНИЕМ?</t>
  </si>
  <si>
    <t>Обобщенное значение показателя</t>
  </si>
  <si>
    <t>Индекс ГРАЖДАНСКОЙ ОБЕСПОКОЕННОСТИ</t>
  </si>
  <si>
    <t xml:space="preserve">Индекс ПЕРСОНАЛЬНОЙ ОБЕСПОКОЕННОСТИ </t>
  </si>
  <si>
    <t>Индекс ПЕРСОНАЛЬНОЙ НЕЗАЩИЩЕННОСТИ</t>
  </si>
  <si>
    <t>Индекс ПРОИЗВОЛА ПРАВООХРАНИТЕЛЬНЫХ ОРГАНОВ</t>
  </si>
  <si>
    <t>только на продукты</t>
  </si>
  <si>
    <t>на продукты и одежду</t>
  </si>
  <si>
    <t>можем покупать ТДП</t>
  </si>
  <si>
    <t>можем купить автомобиль</t>
  </si>
  <si>
    <t>низкий                         (до 15000р)</t>
  </si>
  <si>
    <t>высокий                    (свыше 40000р)</t>
  </si>
  <si>
    <t xml:space="preserve">Опрос по репрезентативной выборке населения России, 1600 человек в возрасте 18 лет и старше, проведен 24-27 октября 2014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</si>
</sst>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164" fontId="18" fillId="0" borderId="10" xfId="0" applyNumberFormat="1" applyFont="1" applyFill="1" applyBorder="1" applyAlignment="1">
      <alignment horizontal="center" vertical="center"/>
    </xf>
    <xf numFmtId="164" fontId="18" fillId="33" borderId="10" xfId="0" applyNumberFormat="1" applyFont="1" applyFill="1" applyBorder="1" applyAlignment="1">
      <alignment horizontal="center" vertical="center"/>
    </xf>
    <xf numFmtId="164" fontId="20" fillId="33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opLeftCell="A35" workbookViewId="0">
      <selection activeCell="B66" sqref="B66"/>
    </sheetView>
  </sheetViews>
  <sheetFormatPr defaultColWidth="8.85546875" defaultRowHeight="15" x14ac:dyDescent="0.25"/>
  <cols>
    <col min="1" max="1" width="50.85546875" style="15" customWidth="1"/>
    <col min="2" max="2" width="5.7109375" style="13" customWidth="1"/>
    <col min="3" max="4" width="4.85546875" style="11" customWidth="1"/>
    <col min="5" max="8" width="4.85546875" style="13" customWidth="1"/>
    <col min="9" max="12" width="4.85546875" style="11" customWidth="1"/>
    <col min="13" max="16" width="4.85546875" style="13" customWidth="1"/>
    <col min="17" max="20" width="4.85546875" style="11" customWidth="1"/>
    <col min="21" max="16384" width="8.85546875" style="1"/>
  </cols>
  <sheetData>
    <row r="1" spans="1:20" s="12" customFormat="1" ht="30" customHeight="1" x14ac:dyDescent="0.25">
      <c r="A1" s="39" t="s">
        <v>92</v>
      </c>
      <c r="B1" s="41" t="s">
        <v>4</v>
      </c>
      <c r="C1" s="44" t="s">
        <v>73</v>
      </c>
      <c r="D1" s="44"/>
      <c r="E1" s="45" t="s">
        <v>0</v>
      </c>
      <c r="F1" s="45"/>
      <c r="G1" s="45"/>
      <c r="H1" s="45"/>
      <c r="I1" s="44" t="s">
        <v>1</v>
      </c>
      <c r="J1" s="44"/>
      <c r="K1" s="44"/>
      <c r="L1" s="44"/>
      <c r="M1" s="45" t="s">
        <v>2</v>
      </c>
      <c r="N1" s="45"/>
      <c r="O1" s="45"/>
      <c r="P1" s="45"/>
      <c r="Q1" s="44" t="s">
        <v>72</v>
      </c>
      <c r="R1" s="44"/>
      <c r="S1" s="44"/>
      <c r="T1" s="44"/>
    </row>
    <row r="2" spans="1:20" s="9" customFormat="1" ht="85.5" customHeight="1" x14ac:dyDescent="0.25">
      <c r="A2" s="40"/>
      <c r="B2" s="42"/>
      <c r="C2" s="17" t="s">
        <v>5</v>
      </c>
      <c r="D2" s="17" t="s">
        <v>6</v>
      </c>
      <c r="E2" s="16" t="s">
        <v>7</v>
      </c>
      <c r="F2" s="16" t="s">
        <v>8</v>
      </c>
      <c r="G2" s="16" t="s">
        <v>9</v>
      </c>
      <c r="H2" s="16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6" t="s">
        <v>90</v>
      </c>
      <c r="N2" s="16" t="s">
        <v>15</v>
      </c>
      <c r="O2" s="16" t="s">
        <v>16</v>
      </c>
      <c r="P2" s="16" t="s">
        <v>91</v>
      </c>
      <c r="Q2" s="17" t="s">
        <v>86</v>
      </c>
      <c r="R2" s="17" t="s">
        <v>87</v>
      </c>
      <c r="S2" s="17" t="s">
        <v>88</v>
      </c>
      <c r="T2" s="17" t="s">
        <v>89</v>
      </c>
    </row>
    <row r="3" spans="1:20" x14ac:dyDescent="0.25">
      <c r="A3" s="18" t="s">
        <v>43</v>
      </c>
      <c r="B3" s="19">
        <v>1600</v>
      </c>
      <c r="C3" s="20">
        <v>719</v>
      </c>
      <c r="D3" s="20">
        <v>881</v>
      </c>
      <c r="E3" s="19">
        <v>222</v>
      </c>
      <c r="F3" s="19">
        <v>459</v>
      </c>
      <c r="G3" s="19">
        <v>429</v>
      </c>
      <c r="H3" s="19">
        <v>491</v>
      </c>
      <c r="I3" s="20">
        <v>485</v>
      </c>
      <c r="J3" s="20">
        <v>526</v>
      </c>
      <c r="K3" s="20">
        <v>283</v>
      </c>
      <c r="L3" s="20">
        <v>305</v>
      </c>
      <c r="M3" s="19">
        <v>207</v>
      </c>
      <c r="N3" s="19">
        <v>357</v>
      </c>
      <c r="O3" s="19">
        <v>387</v>
      </c>
      <c r="P3" s="19">
        <v>307</v>
      </c>
      <c r="Q3" s="20">
        <v>224</v>
      </c>
      <c r="R3" s="20">
        <v>833</v>
      </c>
      <c r="S3" s="20">
        <v>464</v>
      </c>
      <c r="T3" s="20">
        <v>75</v>
      </c>
    </row>
    <row r="4" spans="1:20" ht="15" customHeight="1" x14ac:dyDescent="0.25">
      <c r="A4" s="43" t="s">
        <v>80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x14ac:dyDescent="0.25">
      <c r="A5" s="21" t="s">
        <v>48</v>
      </c>
      <c r="B5" s="19">
        <v>8.1999999999999993</v>
      </c>
      <c r="C5" s="20">
        <v>7.5</v>
      </c>
      <c r="D5" s="20">
        <v>8.6999999999999993</v>
      </c>
      <c r="E5" s="19">
        <v>6.2</v>
      </c>
      <c r="F5" s="19">
        <v>7.8</v>
      </c>
      <c r="G5" s="19">
        <v>5.8</v>
      </c>
      <c r="H5" s="19">
        <v>11.4</v>
      </c>
      <c r="I5" s="20">
        <v>7.7</v>
      </c>
      <c r="J5" s="20">
        <v>9.3000000000000007</v>
      </c>
      <c r="K5" s="20">
        <v>7</v>
      </c>
      <c r="L5" s="20">
        <v>8.1</v>
      </c>
      <c r="M5" s="19">
        <v>12.7</v>
      </c>
      <c r="N5" s="19">
        <v>9.1999999999999993</v>
      </c>
      <c r="O5" s="19">
        <v>7.3</v>
      </c>
      <c r="P5" s="19">
        <v>5.7</v>
      </c>
      <c r="Q5" s="20">
        <v>7.5</v>
      </c>
      <c r="R5" s="20">
        <v>8.1</v>
      </c>
      <c r="S5" s="20">
        <v>8.6</v>
      </c>
      <c r="T5" s="20">
        <v>8.4</v>
      </c>
    </row>
    <row r="6" spans="1:20" x14ac:dyDescent="0.25">
      <c r="A6" s="21" t="s">
        <v>49</v>
      </c>
      <c r="B6" s="19">
        <v>40.9</v>
      </c>
      <c r="C6" s="20">
        <v>35.5</v>
      </c>
      <c r="D6" s="20">
        <v>45.4</v>
      </c>
      <c r="E6" s="19">
        <v>39.299999999999997</v>
      </c>
      <c r="F6" s="19">
        <v>42.6</v>
      </c>
      <c r="G6" s="19">
        <v>40.1</v>
      </c>
      <c r="H6" s="19">
        <v>40.799999999999997</v>
      </c>
      <c r="I6" s="20">
        <v>45.7</v>
      </c>
      <c r="J6" s="20">
        <v>37.700000000000003</v>
      </c>
      <c r="K6" s="20">
        <v>36.6</v>
      </c>
      <c r="L6" s="20">
        <v>42.9</v>
      </c>
      <c r="M6" s="19">
        <v>40.200000000000003</v>
      </c>
      <c r="N6" s="19">
        <v>38.4</v>
      </c>
      <c r="O6" s="19">
        <v>38.799999999999997</v>
      </c>
      <c r="P6" s="19">
        <v>48.3</v>
      </c>
      <c r="Q6" s="20">
        <v>31.8</v>
      </c>
      <c r="R6" s="20">
        <v>39.299999999999997</v>
      </c>
      <c r="S6" s="20">
        <v>46.4</v>
      </c>
      <c r="T6" s="20">
        <v>51.9</v>
      </c>
    </row>
    <row r="7" spans="1:20" x14ac:dyDescent="0.25">
      <c r="A7" s="21" t="s">
        <v>51</v>
      </c>
      <c r="B7" s="19">
        <v>36.5</v>
      </c>
      <c r="C7" s="20">
        <v>42.7</v>
      </c>
      <c r="D7" s="20">
        <v>31.4</v>
      </c>
      <c r="E7" s="19">
        <v>39.5</v>
      </c>
      <c r="F7" s="19">
        <v>37.299999999999997</v>
      </c>
      <c r="G7" s="19">
        <v>38.5</v>
      </c>
      <c r="H7" s="19">
        <v>32.6</v>
      </c>
      <c r="I7" s="20">
        <v>32.6</v>
      </c>
      <c r="J7" s="20">
        <v>39.799999999999997</v>
      </c>
      <c r="K7" s="20">
        <v>39.4</v>
      </c>
      <c r="L7" s="20">
        <v>34.299999999999997</v>
      </c>
      <c r="M7" s="19">
        <v>26.5</v>
      </c>
      <c r="N7" s="19">
        <v>37.799999999999997</v>
      </c>
      <c r="O7" s="19">
        <v>37.9</v>
      </c>
      <c r="P7" s="19">
        <v>37.700000000000003</v>
      </c>
      <c r="Q7" s="20">
        <v>39.700000000000003</v>
      </c>
      <c r="R7" s="20">
        <v>37.6</v>
      </c>
      <c r="S7" s="20">
        <v>34.299999999999997</v>
      </c>
      <c r="T7" s="20">
        <v>28.5</v>
      </c>
    </row>
    <row r="8" spans="1:20" x14ac:dyDescent="0.25">
      <c r="A8" s="21" t="s">
        <v>52</v>
      </c>
      <c r="B8" s="19">
        <v>6.7</v>
      </c>
      <c r="C8" s="20">
        <v>7.5</v>
      </c>
      <c r="D8" s="20">
        <v>6</v>
      </c>
      <c r="E8" s="19">
        <v>6.2</v>
      </c>
      <c r="F8" s="19">
        <v>6.9</v>
      </c>
      <c r="G8" s="19">
        <v>7</v>
      </c>
      <c r="H8" s="19">
        <v>6.4</v>
      </c>
      <c r="I8" s="20">
        <v>7.4</v>
      </c>
      <c r="J8" s="20">
        <v>6.1</v>
      </c>
      <c r="K8" s="20">
        <v>8.3000000000000007</v>
      </c>
      <c r="L8" s="20">
        <v>5.0999999999999996</v>
      </c>
      <c r="M8" s="19">
        <v>9</v>
      </c>
      <c r="N8" s="19">
        <v>3.7</v>
      </c>
      <c r="O8" s="19">
        <v>8.4</v>
      </c>
      <c r="P8" s="19">
        <v>4.8</v>
      </c>
      <c r="Q8" s="20">
        <v>7.2</v>
      </c>
      <c r="R8" s="20">
        <v>6.3</v>
      </c>
      <c r="S8" s="20">
        <v>6.8</v>
      </c>
      <c r="T8" s="20">
        <v>7.7</v>
      </c>
    </row>
    <row r="9" spans="1:20" x14ac:dyDescent="0.25">
      <c r="A9" s="21" t="s">
        <v>50</v>
      </c>
      <c r="B9" s="19">
        <v>7.7</v>
      </c>
      <c r="C9" s="20">
        <v>6.8</v>
      </c>
      <c r="D9" s="20">
        <v>8.5</v>
      </c>
      <c r="E9" s="19">
        <v>8.8000000000000007</v>
      </c>
      <c r="F9" s="19">
        <v>5.4</v>
      </c>
      <c r="G9" s="19">
        <v>8.5</v>
      </c>
      <c r="H9" s="19">
        <v>8.8000000000000007</v>
      </c>
      <c r="I9" s="20">
        <v>6.6</v>
      </c>
      <c r="J9" s="20">
        <v>7.2</v>
      </c>
      <c r="K9" s="20">
        <v>8.6</v>
      </c>
      <c r="L9" s="20">
        <v>9.6</v>
      </c>
      <c r="M9" s="19">
        <v>11.6</v>
      </c>
      <c r="N9" s="19">
        <v>10.9</v>
      </c>
      <c r="O9" s="19">
        <v>7.6</v>
      </c>
      <c r="P9" s="19">
        <v>3.5</v>
      </c>
      <c r="Q9" s="20">
        <v>13.8</v>
      </c>
      <c r="R9" s="20">
        <v>8.6999999999999993</v>
      </c>
      <c r="S9" s="20">
        <v>3.9</v>
      </c>
      <c r="T9" s="20">
        <v>3.5</v>
      </c>
    </row>
    <row r="10" spans="1:20" s="3" customFormat="1" x14ac:dyDescent="0.25">
      <c r="A10" s="22" t="s">
        <v>81</v>
      </c>
      <c r="B10" s="23">
        <f>(B5*-1+B6*-0.5+B7*0.5+B8*1)</f>
        <v>-3.6999999999999984</v>
      </c>
      <c r="C10" s="24">
        <f t="shared" ref="C10:T10" si="0">(C5*-1+C6*-0.5+C7*0.5+C8*1)</f>
        <v>3.6000000000000014</v>
      </c>
      <c r="D10" s="24">
        <f t="shared" si="0"/>
        <v>-9.6999999999999993</v>
      </c>
      <c r="E10" s="23">
        <f t="shared" si="0"/>
        <v>0.10000000000000231</v>
      </c>
      <c r="F10" s="23">
        <f t="shared" si="0"/>
        <v>-3.5500000000000025</v>
      </c>
      <c r="G10" s="23">
        <f t="shared" si="0"/>
        <v>0.39999999999999858</v>
      </c>
      <c r="H10" s="23">
        <f t="shared" si="0"/>
        <v>-9.0999999999999961</v>
      </c>
      <c r="I10" s="24">
        <f t="shared" si="0"/>
        <v>-6.85</v>
      </c>
      <c r="J10" s="24">
        <f t="shared" si="0"/>
        <v>-2.1500000000000039</v>
      </c>
      <c r="K10" s="24">
        <f t="shared" si="0"/>
        <v>2.6999999999999993</v>
      </c>
      <c r="L10" s="24">
        <f t="shared" si="0"/>
        <v>-7.2999999999999989</v>
      </c>
      <c r="M10" s="23">
        <f t="shared" si="0"/>
        <v>-10.549999999999997</v>
      </c>
      <c r="N10" s="23">
        <f t="shared" si="0"/>
        <v>-5.8</v>
      </c>
      <c r="O10" s="23">
        <f t="shared" si="0"/>
        <v>0.65000000000000036</v>
      </c>
      <c r="P10" s="23">
        <f t="shared" si="0"/>
        <v>-6.1999999999999966</v>
      </c>
      <c r="Q10" s="24">
        <f t="shared" si="0"/>
        <v>3.650000000000003</v>
      </c>
      <c r="R10" s="24">
        <f t="shared" si="0"/>
        <v>-2.6499999999999995</v>
      </c>
      <c r="S10" s="24">
        <f t="shared" si="0"/>
        <v>-7.8499999999999988</v>
      </c>
      <c r="T10" s="24">
        <f t="shared" si="0"/>
        <v>-12.400000000000002</v>
      </c>
    </row>
    <row r="11" spans="1:20" ht="30" customHeight="1" x14ac:dyDescent="0.25">
      <c r="A11" s="43" t="s">
        <v>79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x14ac:dyDescent="0.25">
      <c r="A12" s="21" t="s">
        <v>53</v>
      </c>
      <c r="B12" s="19">
        <v>19.899999999999999</v>
      </c>
      <c r="C12" s="20">
        <v>22.7</v>
      </c>
      <c r="D12" s="20">
        <v>17.5</v>
      </c>
      <c r="E12" s="19">
        <v>18.2</v>
      </c>
      <c r="F12" s="19">
        <v>20.100000000000001</v>
      </c>
      <c r="G12" s="19">
        <v>27.2</v>
      </c>
      <c r="H12" s="19">
        <v>13.9</v>
      </c>
      <c r="I12" s="20">
        <v>18.100000000000001</v>
      </c>
      <c r="J12" s="20">
        <v>20.8</v>
      </c>
      <c r="K12" s="20">
        <v>24.4</v>
      </c>
      <c r="L12" s="20">
        <v>16.899999999999999</v>
      </c>
      <c r="M12" s="19">
        <v>19.399999999999999</v>
      </c>
      <c r="N12" s="19">
        <v>17.7</v>
      </c>
      <c r="O12" s="19">
        <v>19.5</v>
      </c>
      <c r="P12" s="19">
        <v>21.2</v>
      </c>
      <c r="Q12" s="20">
        <v>22.5</v>
      </c>
      <c r="R12" s="20">
        <v>19.3</v>
      </c>
      <c r="S12" s="20">
        <v>20.8</v>
      </c>
      <c r="T12" s="20">
        <v>11.5</v>
      </c>
    </row>
    <row r="13" spans="1:20" x14ac:dyDescent="0.25">
      <c r="A13" s="21" t="s">
        <v>54</v>
      </c>
      <c r="B13" s="19">
        <v>44.3</v>
      </c>
      <c r="C13" s="20">
        <v>42.8</v>
      </c>
      <c r="D13" s="20">
        <v>45.6</v>
      </c>
      <c r="E13" s="19">
        <v>49.4</v>
      </c>
      <c r="F13" s="19">
        <v>45.8</v>
      </c>
      <c r="G13" s="19">
        <v>41.3</v>
      </c>
      <c r="H13" s="19">
        <v>43.3</v>
      </c>
      <c r="I13" s="20">
        <v>48.5</v>
      </c>
      <c r="J13" s="20">
        <v>40.799999999999997</v>
      </c>
      <c r="K13" s="20">
        <v>39.799999999999997</v>
      </c>
      <c r="L13" s="20">
        <v>47.8</v>
      </c>
      <c r="M13" s="19">
        <v>42.7</v>
      </c>
      <c r="N13" s="19">
        <v>41.9</v>
      </c>
      <c r="O13" s="19">
        <v>42.2</v>
      </c>
      <c r="P13" s="19">
        <v>50.6</v>
      </c>
      <c r="Q13" s="20">
        <v>45.4</v>
      </c>
      <c r="R13" s="20">
        <v>44.4</v>
      </c>
      <c r="S13" s="20">
        <v>43.7</v>
      </c>
      <c r="T13" s="20">
        <v>45.2</v>
      </c>
    </row>
    <row r="14" spans="1:20" x14ac:dyDescent="0.25">
      <c r="A14" s="21" t="s">
        <v>55</v>
      </c>
      <c r="B14" s="19">
        <v>18</v>
      </c>
      <c r="C14" s="20">
        <v>20.3</v>
      </c>
      <c r="D14" s="20">
        <v>16.2</v>
      </c>
      <c r="E14" s="19">
        <v>13.3</v>
      </c>
      <c r="F14" s="19">
        <v>18.600000000000001</v>
      </c>
      <c r="G14" s="19">
        <v>15.9</v>
      </c>
      <c r="H14" s="19">
        <v>21.6</v>
      </c>
      <c r="I14" s="20">
        <v>19.2</v>
      </c>
      <c r="J14" s="20">
        <v>21.3</v>
      </c>
      <c r="K14" s="20">
        <v>12</v>
      </c>
      <c r="L14" s="20">
        <v>16.3</v>
      </c>
      <c r="M14" s="19">
        <v>16.3</v>
      </c>
      <c r="N14" s="19">
        <v>18.7</v>
      </c>
      <c r="O14" s="19">
        <v>21</v>
      </c>
      <c r="P14" s="19">
        <v>18.7</v>
      </c>
      <c r="Q14" s="20">
        <v>13</v>
      </c>
      <c r="R14" s="20">
        <v>17.899999999999999</v>
      </c>
      <c r="S14" s="20">
        <v>20</v>
      </c>
      <c r="T14" s="20">
        <v>23.1</v>
      </c>
    </row>
    <row r="15" spans="1:20" x14ac:dyDescent="0.25">
      <c r="A15" s="21" t="s">
        <v>56</v>
      </c>
      <c r="B15" s="19">
        <v>3.6</v>
      </c>
      <c r="C15" s="20">
        <v>4.8</v>
      </c>
      <c r="D15" s="20">
        <v>2.5</v>
      </c>
      <c r="E15" s="19">
        <v>5.0999999999999996</v>
      </c>
      <c r="F15" s="19">
        <v>3.9</v>
      </c>
      <c r="G15" s="19">
        <v>2.2999999999999998</v>
      </c>
      <c r="H15" s="19">
        <v>3.6</v>
      </c>
      <c r="I15" s="20">
        <v>3.1</v>
      </c>
      <c r="J15" s="20">
        <v>3.2</v>
      </c>
      <c r="K15" s="20">
        <v>4.9000000000000004</v>
      </c>
      <c r="L15" s="20">
        <v>3.5</v>
      </c>
      <c r="M15" s="19">
        <v>2.4</v>
      </c>
      <c r="N15" s="19">
        <v>5.4</v>
      </c>
      <c r="O15" s="19">
        <v>2.9</v>
      </c>
      <c r="P15" s="19">
        <v>1.9</v>
      </c>
      <c r="Q15" s="20">
        <v>3.5</v>
      </c>
      <c r="R15" s="20">
        <v>3.6</v>
      </c>
      <c r="S15" s="20">
        <v>2.1</v>
      </c>
      <c r="T15" s="20">
        <v>12.4</v>
      </c>
    </row>
    <row r="16" spans="1:20" x14ac:dyDescent="0.25">
      <c r="A16" s="21" t="s">
        <v>50</v>
      </c>
      <c r="B16" s="19">
        <v>14.2</v>
      </c>
      <c r="C16" s="20">
        <v>9.4</v>
      </c>
      <c r="D16" s="20">
        <v>18.2</v>
      </c>
      <c r="E16" s="19">
        <v>14</v>
      </c>
      <c r="F16" s="19">
        <v>11.6</v>
      </c>
      <c r="G16" s="19">
        <v>13.3</v>
      </c>
      <c r="H16" s="19">
        <v>17.600000000000001</v>
      </c>
      <c r="I16" s="20">
        <v>11</v>
      </c>
      <c r="J16" s="20">
        <v>13.9</v>
      </c>
      <c r="K16" s="20">
        <v>18.899999999999999</v>
      </c>
      <c r="L16" s="20">
        <v>15.5</v>
      </c>
      <c r="M16" s="19">
        <v>19.2</v>
      </c>
      <c r="N16" s="19">
        <v>16.2</v>
      </c>
      <c r="O16" s="19">
        <v>14.5</v>
      </c>
      <c r="P16" s="19">
        <v>7.7</v>
      </c>
      <c r="Q16" s="20">
        <v>15.6</v>
      </c>
      <c r="R16" s="20">
        <v>14.8</v>
      </c>
      <c r="S16" s="20">
        <v>13.4</v>
      </c>
      <c r="T16" s="20">
        <v>7.8</v>
      </c>
    </row>
    <row r="17" spans="1:20" s="3" customFormat="1" x14ac:dyDescent="0.25">
      <c r="A17" s="22" t="s">
        <v>81</v>
      </c>
      <c r="B17" s="25">
        <f>(B12*1+B13*0.5+B14*-0.5+B15*-1)</f>
        <v>29.449999999999996</v>
      </c>
      <c r="C17" s="26">
        <f t="shared" ref="C17:T17" si="1">(C12*1+C13*0.5+C14*-0.5+C15*-1)</f>
        <v>29.149999999999995</v>
      </c>
      <c r="D17" s="26">
        <f t="shared" si="1"/>
        <v>29.699999999999996</v>
      </c>
      <c r="E17" s="25">
        <f t="shared" si="1"/>
        <v>31.15</v>
      </c>
      <c r="F17" s="25">
        <f t="shared" si="1"/>
        <v>29.800000000000004</v>
      </c>
      <c r="G17" s="25">
        <f t="shared" si="1"/>
        <v>37.599999999999994</v>
      </c>
      <c r="H17" s="25">
        <f t="shared" si="1"/>
        <v>21.149999999999995</v>
      </c>
      <c r="I17" s="26">
        <f t="shared" si="1"/>
        <v>29.65</v>
      </c>
      <c r="J17" s="26">
        <f t="shared" si="1"/>
        <v>27.350000000000005</v>
      </c>
      <c r="K17" s="26">
        <f t="shared" si="1"/>
        <v>33.4</v>
      </c>
      <c r="L17" s="26">
        <f t="shared" si="1"/>
        <v>29.15</v>
      </c>
      <c r="M17" s="25">
        <f t="shared" si="1"/>
        <v>30.200000000000003</v>
      </c>
      <c r="N17" s="25">
        <f t="shared" si="1"/>
        <v>23.9</v>
      </c>
      <c r="O17" s="25">
        <f t="shared" si="1"/>
        <v>27.200000000000003</v>
      </c>
      <c r="P17" s="25">
        <f t="shared" si="1"/>
        <v>35.25</v>
      </c>
      <c r="Q17" s="26">
        <f t="shared" si="1"/>
        <v>35.200000000000003</v>
      </c>
      <c r="R17" s="26">
        <f t="shared" si="1"/>
        <v>28.949999999999996</v>
      </c>
      <c r="S17" s="26">
        <f t="shared" si="1"/>
        <v>30.550000000000004</v>
      </c>
      <c r="T17" s="26">
        <f t="shared" si="1"/>
        <v>10.15</v>
      </c>
    </row>
    <row r="18" spans="1:20" ht="30" customHeight="1" x14ac:dyDescent="0.25">
      <c r="A18" s="43" t="s">
        <v>78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x14ac:dyDescent="0.25">
      <c r="A19" s="21" t="s">
        <v>57</v>
      </c>
      <c r="B19" s="19">
        <v>9.3000000000000007</v>
      </c>
      <c r="C19" s="20">
        <v>9.4</v>
      </c>
      <c r="D19" s="20">
        <v>9.1999999999999993</v>
      </c>
      <c r="E19" s="19">
        <v>9.6</v>
      </c>
      <c r="F19" s="19">
        <v>11.3</v>
      </c>
      <c r="G19" s="19">
        <v>8.3000000000000007</v>
      </c>
      <c r="H19" s="19">
        <v>8</v>
      </c>
      <c r="I19" s="20">
        <v>8.9</v>
      </c>
      <c r="J19" s="20">
        <v>8.6999999999999993</v>
      </c>
      <c r="K19" s="20">
        <v>10.5</v>
      </c>
      <c r="L19" s="20">
        <v>9.6999999999999993</v>
      </c>
      <c r="M19" s="19">
        <v>8.3000000000000007</v>
      </c>
      <c r="N19" s="19">
        <v>12.9</v>
      </c>
      <c r="O19" s="19">
        <v>10.199999999999999</v>
      </c>
      <c r="P19" s="19">
        <v>8.1</v>
      </c>
      <c r="Q19" s="20">
        <v>5.3</v>
      </c>
      <c r="R19" s="20">
        <v>11.2</v>
      </c>
      <c r="S19" s="20">
        <v>7.3</v>
      </c>
      <c r="T19" s="20">
        <v>12.2</v>
      </c>
    </row>
    <row r="20" spans="1:20" x14ac:dyDescent="0.25">
      <c r="A20" s="21" t="s">
        <v>58</v>
      </c>
      <c r="B20" s="19">
        <v>27.5</v>
      </c>
      <c r="C20" s="20">
        <v>28</v>
      </c>
      <c r="D20" s="20">
        <v>27</v>
      </c>
      <c r="E20" s="19">
        <v>26</v>
      </c>
      <c r="F20" s="19">
        <v>28.2</v>
      </c>
      <c r="G20" s="19">
        <v>31.3</v>
      </c>
      <c r="H20" s="19">
        <v>24</v>
      </c>
      <c r="I20" s="20">
        <v>28</v>
      </c>
      <c r="J20" s="20">
        <v>28.7</v>
      </c>
      <c r="K20" s="20">
        <v>24.3</v>
      </c>
      <c r="L20" s="20">
        <v>27.4</v>
      </c>
      <c r="M20" s="19">
        <v>24</v>
      </c>
      <c r="N20" s="19">
        <v>23.2</v>
      </c>
      <c r="O20" s="19">
        <v>26.5</v>
      </c>
      <c r="P20" s="19">
        <v>32.299999999999997</v>
      </c>
      <c r="Q20" s="20">
        <v>21.7</v>
      </c>
      <c r="R20" s="20">
        <v>25.1</v>
      </c>
      <c r="S20" s="20">
        <v>33.4</v>
      </c>
      <c r="T20" s="20">
        <v>35.700000000000003</v>
      </c>
    </row>
    <row r="21" spans="1:20" x14ac:dyDescent="0.25">
      <c r="A21" s="21" t="s">
        <v>59</v>
      </c>
      <c r="B21" s="19">
        <v>23.4</v>
      </c>
      <c r="C21" s="20">
        <v>25.1</v>
      </c>
      <c r="D21" s="20">
        <v>22</v>
      </c>
      <c r="E21" s="19">
        <v>22.8</v>
      </c>
      <c r="F21" s="19">
        <v>23.5</v>
      </c>
      <c r="G21" s="19">
        <v>21.9</v>
      </c>
      <c r="H21" s="19">
        <v>24.8</v>
      </c>
      <c r="I21" s="20">
        <v>24.7</v>
      </c>
      <c r="J21" s="20">
        <v>23.8</v>
      </c>
      <c r="K21" s="20">
        <v>28.1</v>
      </c>
      <c r="L21" s="20">
        <v>16.2</v>
      </c>
      <c r="M21" s="19">
        <v>20.100000000000001</v>
      </c>
      <c r="N21" s="19">
        <v>20.6</v>
      </c>
      <c r="O21" s="19">
        <v>24</v>
      </c>
      <c r="P21" s="19">
        <v>30.3</v>
      </c>
      <c r="Q21" s="20">
        <v>20.9</v>
      </c>
      <c r="R21" s="20">
        <v>23.4</v>
      </c>
      <c r="S21" s="20">
        <v>24</v>
      </c>
      <c r="T21" s="20">
        <v>27.4</v>
      </c>
    </row>
    <row r="22" spans="1:20" x14ac:dyDescent="0.25">
      <c r="A22" s="21" t="s">
        <v>60</v>
      </c>
      <c r="B22" s="19">
        <v>7.1</v>
      </c>
      <c r="C22" s="20">
        <v>9.3000000000000007</v>
      </c>
      <c r="D22" s="20">
        <v>5.4</v>
      </c>
      <c r="E22" s="19">
        <v>5</v>
      </c>
      <c r="F22" s="19">
        <v>7.7</v>
      </c>
      <c r="G22" s="19">
        <v>9.5</v>
      </c>
      <c r="H22" s="19">
        <v>5.4</v>
      </c>
      <c r="I22" s="20">
        <v>7.6</v>
      </c>
      <c r="J22" s="20">
        <v>8.5</v>
      </c>
      <c r="K22" s="20">
        <v>7.6</v>
      </c>
      <c r="L22" s="20">
        <v>3.5</v>
      </c>
      <c r="M22" s="19">
        <v>6.3</v>
      </c>
      <c r="N22" s="19">
        <v>4.5999999999999996</v>
      </c>
      <c r="O22" s="19">
        <v>7.3</v>
      </c>
      <c r="P22" s="19">
        <v>6.9</v>
      </c>
      <c r="Q22" s="20">
        <v>5.6</v>
      </c>
      <c r="R22" s="20">
        <v>6.3</v>
      </c>
      <c r="S22" s="20">
        <v>9.4</v>
      </c>
      <c r="T22" s="20">
        <v>5.3</v>
      </c>
    </row>
    <row r="23" spans="1:20" x14ac:dyDescent="0.25">
      <c r="A23" s="21" t="s">
        <v>50</v>
      </c>
      <c r="B23" s="19">
        <v>32.799999999999997</v>
      </c>
      <c r="C23" s="20">
        <v>28.2</v>
      </c>
      <c r="D23" s="20">
        <v>36.5</v>
      </c>
      <c r="E23" s="19">
        <v>36.6</v>
      </c>
      <c r="F23" s="19">
        <v>29.2</v>
      </c>
      <c r="G23" s="19">
        <v>29</v>
      </c>
      <c r="H23" s="19">
        <v>37.700000000000003</v>
      </c>
      <c r="I23" s="20">
        <v>30.8</v>
      </c>
      <c r="J23" s="20">
        <v>30.3</v>
      </c>
      <c r="K23" s="20">
        <v>29.4</v>
      </c>
      <c r="L23" s="20">
        <v>43.3</v>
      </c>
      <c r="M23" s="19">
        <v>41.3</v>
      </c>
      <c r="N23" s="19">
        <v>38.6</v>
      </c>
      <c r="O23" s="19">
        <v>32</v>
      </c>
      <c r="P23" s="19">
        <v>22.3</v>
      </c>
      <c r="Q23" s="20">
        <v>46.5</v>
      </c>
      <c r="R23" s="20">
        <v>34.1</v>
      </c>
      <c r="S23" s="20">
        <v>25.9</v>
      </c>
      <c r="T23" s="20">
        <v>19.399999999999999</v>
      </c>
    </row>
    <row r="24" spans="1:20" s="3" customFormat="1" x14ac:dyDescent="0.25">
      <c r="A24" s="22" t="s">
        <v>81</v>
      </c>
      <c r="B24" s="23">
        <f>(B19*-1+B20*-0.5+B21*0.5+B22*1)</f>
        <v>-4.2500000000000018</v>
      </c>
      <c r="C24" s="24">
        <f t="shared" ref="C24:T24" si="2">(C19*-1+C20*-0.5+C21*0.5+C22*1)</f>
        <v>-1.5499999999999972</v>
      </c>
      <c r="D24" s="24">
        <f t="shared" si="2"/>
        <v>-6.2999999999999989</v>
      </c>
      <c r="E24" s="23">
        <f t="shared" si="2"/>
        <v>-6.2000000000000011</v>
      </c>
      <c r="F24" s="23">
        <f t="shared" si="2"/>
        <v>-5.9499999999999984</v>
      </c>
      <c r="G24" s="23">
        <f t="shared" si="2"/>
        <v>-3.5000000000000036</v>
      </c>
      <c r="H24" s="23">
        <f t="shared" si="2"/>
        <v>-2.1999999999999993</v>
      </c>
      <c r="I24" s="24">
        <f t="shared" si="2"/>
        <v>-2.9499999999999993</v>
      </c>
      <c r="J24" s="24">
        <f t="shared" si="2"/>
        <v>-2.6499999999999968</v>
      </c>
      <c r="K24" s="24">
        <f t="shared" si="2"/>
        <v>-0.99999999999999822</v>
      </c>
      <c r="L24" s="24">
        <f t="shared" si="2"/>
        <v>-11.799999999999999</v>
      </c>
      <c r="M24" s="23">
        <f t="shared" si="2"/>
        <v>-3.95</v>
      </c>
      <c r="N24" s="23">
        <f t="shared" si="2"/>
        <v>-9.6</v>
      </c>
      <c r="O24" s="23">
        <f t="shared" si="2"/>
        <v>-4.1499999999999995</v>
      </c>
      <c r="P24" s="23">
        <f t="shared" si="2"/>
        <v>-2.1999999999999993</v>
      </c>
      <c r="Q24" s="24">
        <f t="shared" si="2"/>
        <v>-9.9999999999999645E-2</v>
      </c>
      <c r="R24" s="24">
        <f t="shared" si="2"/>
        <v>-5.7500000000000009</v>
      </c>
      <c r="S24" s="24">
        <f t="shared" si="2"/>
        <v>-2.5999999999999996</v>
      </c>
      <c r="T24" s="24">
        <f t="shared" si="2"/>
        <v>-11.05</v>
      </c>
    </row>
    <row r="25" spans="1:20" s="5" customFormat="1" x14ac:dyDescent="0.25">
      <c r="A25" s="27" t="s">
        <v>82</v>
      </c>
      <c r="B25" s="28">
        <f>AVERAGE(B10,B17,B24)</f>
        <v>7.1666666666666643</v>
      </c>
      <c r="C25" s="29">
        <f t="shared" ref="C25:T25" si="3">AVERAGE(C10,C17,C24)</f>
        <v>10.4</v>
      </c>
      <c r="D25" s="29">
        <f t="shared" si="3"/>
        <v>4.5666666666666655</v>
      </c>
      <c r="E25" s="28">
        <f t="shared" si="3"/>
        <v>8.35</v>
      </c>
      <c r="F25" s="28">
        <f t="shared" si="3"/>
        <v>6.7666666666666666</v>
      </c>
      <c r="G25" s="28">
        <f t="shared" si="3"/>
        <v>11.499999999999995</v>
      </c>
      <c r="H25" s="28">
        <f t="shared" si="3"/>
        <v>3.2833333333333332</v>
      </c>
      <c r="I25" s="29">
        <f t="shared" si="3"/>
        <v>6.6166666666666663</v>
      </c>
      <c r="J25" s="29">
        <f t="shared" si="3"/>
        <v>7.5166666666666684</v>
      </c>
      <c r="K25" s="29">
        <f t="shared" si="3"/>
        <v>11.699999999999998</v>
      </c>
      <c r="L25" s="29">
        <f t="shared" si="3"/>
        <v>3.350000000000001</v>
      </c>
      <c r="M25" s="28">
        <f t="shared" si="3"/>
        <v>5.2333333333333352</v>
      </c>
      <c r="N25" s="28">
        <f t="shared" si="3"/>
        <v>2.8333333333333326</v>
      </c>
      <c r="O25" s="28">
        <f t="shared" si="3"/>
        <v>7.9000000000000012</v>
      </c>
      <c r="P25" s="28">
        <f t="shared" si="3"/>
        <v>8.9500000000000011</v>
      </c>
      <c r="Q25" s="29">
        <f t="shared" si="3"/>
        <v>12.91666666666667</v>
      </c>
      <c r="R25" s="29">
        <f t="shared" si="3"/>
        <v>6.8499999999999988</v>
      </c>
      <c r="S25" s="29">
        <f t="shared" si="3"/>
        <v>6.7000000000000028</v>
      </c>
      <c r="T25" s="29">
        <f t="shared" si="3"/>
        <v>-4.4333333333333345</v>
      </c>
    </row>
    <row r="26" spans="1:20" ht="15" customHeight="1" x14ac:dyDescent="0.25">
      <c r="A26" s="43" t="s">
        <v>77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x14ac:dyDescent="0.25">
      <c r="A27" s="21" t="s">
        <v>61</v>
      </c>
      <c r="B27" s="19">
        <v>2.9</v>
      </c>
      <c r="C27" s="20">
        <v>2.6</v>
      </c>
      <c r="D27" s="20">
        <v>3.2</v>
      </c>
      <c r="E27" s="19">
        <v>1.2</v>
      </c>
      <c r="F27" s="19">
        <v>3.6</v>
      </c>
      <c r="G27" s="19">
        <v>3.4</v>
      </c>
      <c r="H27" s="19">
        <v>2.7</v>
      </c>
      <c r="I27" s="20">
        <v>1.9</v>
      </c>
      <c r="J27" s="20">
        <v>3.7</v>
      </c>
      <c r="K27" s="20">
        <v>2.2999999999999998</v>
      </c>
      <c r="L27" s="20">
        <v>3.9</v>
      </c>
      <c r="M27" s="19">
        <v>7.3</v>
      </c>
      <c r="N27" s="19">
        <v>2.6</v>
      </c>
      <c r="O27" s="19">
        <v>1.3</v>
      </c>
      <c r="P27" s="19">
        <v>1.7</v>
      </c>
      <c r="Q27" s="20">
        <v>5.9</v>
      </c>
      <c r="R27" s="20">
        <v>2.2999999999999998</v>
      </c>
      <c r="S27" s="20">
        <v>2.2999999999999998</v>
      </c>
      <c r="T27" s="20">
        <v>5</v>
      </c>
    </row>
    <row r="28" spans="1:20" x14ac:dyDescent="0.25">
      <c r="A28" s="21" t="s">
        <v>62</v>
      </c>
      <c r="B28" s="19">
        <v>43.1</v>
      </c>
      <c r="C28" s="20">
        <v>46.8</v>
      </c>
      <c r="D28" s="20">
        <v>40</v>
      </c>
      <c r="E28" s="19">
        <v>46.3</v>
      </c>
      <c r="F28" s="19">
        <v>41.7</v>
      </c>
      <c r="G28" s="19">
        <v>49.9</v>
      </c>
      <c r="H28" s="19">
        <v>37</v>
      </c>
      <c r="I28" s="20">
        <v>41.9</v>
      </c>
      <c r="J28" s="20">
        <v>42.9</v>
      </c>
      <c r="K28" s="20">
        <v>48.5</v>
      </c>
      <c r="L28" s="20">
        <v>40.200000000000003</v>
      </c>
      <c r="M28" s="19">
        <v>36</v>
      </c>
      <c r="N28" s="19">
        <v>46.4</v>
      </c>
      <c r="O28" s="19">
        <v>46.2</v>
      </c>
      <c r="P28" s="19">
        <v>38.700000000000003</v>
      </c>
      <c r="Q28" s="20">
        <v>42.8</v>
      </c>
      <c r="R28" s="20">
        <v>44.7</v>
      </c>
      <c r="S28" s="20">
        <v>41.5</v>
      </c>
      <c r="T28" s="20">
        <v>35.299999999999997</v>
      </c>
    </row>
    <row r="29" spans="1:20" x14ac:dyDescent="0.25">
      <c r="A29" s="21" t="s">
        <v>63</v>
      </c>
      <c r="B29" s="19">
        <v>34.799999999999997</v>
      </c>
      <c r="C29" s="20">
        <v>33.6</v>
      </c>
      <c r="D29" s="20">
        <v>35.799999999999997</v>
      </c>
      <c r="E29" s="19">
        <v>30.3</v>
      </c>
      <c r="F29" s="19">
        <v>37.6</v>
      </c>
      <c r="G29" s="19">
        <v>30.5</v>
      </c>
      <c r="H29" s="19">
        <v>37.9</v>
      </c>
      <c r="I29" s="20">
        <v>39.4</v>
      </c>
      <c r="J29" s="20">
        <v>32.799999999999997</v>
      </c>
      <c r="K29" s="20">
        <v>32.4</v>
      </c>
      <c r="L29" s="20">
        <v>33.1</v>
      </c>
      <c r="M29" s="19">
        <v>36.1</v>
      </c>
      <c r="N29" s="19">
        <v>32.700000000000003</v>
      </c>
      <c r="O29" s="19">
        <v>34.6</v>
      </c>
      <c r="P29" s="19">
        <v>44.6</v>
      </c>
      <c r="Q29" s="20">
        <v>24.1</v>
      </c>
      <c r="R29" s="20">
        <v>36.9</v>
      </c>
      <c r="S29" s="20">
        <v>36.9</v>
      </c>
      <c r="T29" s="20">
        <v>30.6</v>
      </c>
    </row>
    <row r="30" spans="1:20" x14ac:dyDescent="0.25">
      <c r="A30" s="21" t="s">
        <v>64</v>
      </c>
      <c r="B30" s="19">
        <v>5.8</v>
      </c>
      <c r="C30" s="20">
        <v>5.4</v>
      </c>
      <c r="D30" s="20">
        <v>6.2</v>
      </c>
      <c r="E30" s="19">
        <v>5</v>
      </c>
      <c r="F30" s="19">
        <v>4.5999999999999996</v>
      </c>
      <c r="G30" s="19">
        <v>2.9</v>
      </c>
      <c r="H30" s="19">
        <v>9.9</v>
      </c>
      <c r="I30" s="20">
        <v>5.0999999999999996</v>
      </c>
      <c r="J30" s="20">
        <v>7.5</v>
      </c>
      <c r="K30" s="20">
        <v>3.8</v>
      </c>
      <c r="L30" s="20">
        <v>5.9</v>
      </c>
      <c r="M30" s="19">
        <v>6.2</v>
      </c>
      <c r="N30" s="19">
        <v>4.5</v>
      </c>
      <c r="O30" s="19">
        <v>5.7</v>
      </c>
      <c r="P30" s="19">
        <v>4.4000000000000004</v>
      </c>
      <c r="Q30" s="20">
        <v>8.1</v>
      </c>
      <c r="R30" s="20">
        <v>3.9</v>
      </c>
      <c r="S30" s="20">
        <v>5.9</v>
      </c>
      <c r="T30" s="20">
        <v>20.6</v>
      </c>
    </row>
    <row r="31" spans="1:20" x14ac:dyDescent="0.25">
      <c r="A31" s="21" t="s">
        <v>50</v>
      </c>
      <c r="B31" s="19">
        <v>13.4</v>
      </c>
      <c r="C31" s="20">
        <v>11.6</v>
      </c>
      <c r="D31" s="20">
        <v>14.8</v>
      </c>
      <c r="E31" s="19">
        <v>17.2</v>
      </c>
      <c r="F31" s="19">
        <v>12.6</v>
      </c>
      <c r="G31" s="19">
        <v>13.3</v>
      </c>
      <c r="H31" s="19">
        <v>12.5</v>
      </c>
      <c r="I31" s="20">
        <v>11.8</v>
      </c>
      <c r="J31" s="20">
        <v>13.1</v>
      </c>
      <c r="K31" s="20">
        <v>13</v>
      </c>
      <c r="L31" s="20">
        <v>16.899999999999999</v>
      </c>
      <c r="M31" s="19">
        <v>14.4</v>
      </c>
      <c r="N31" s="19">
        <v>13.9</v>
      </c>
      <c r="O31" s="19">
        <v>12.2</v>
      </c>
      <c r="P31" s="19">
        <v>10.7</v>
      </c>
      <c r="Q31" s="20">
        <v>19</v>
      </c>
      <c r="R31" s="20">
        <v>12.3</v>
      </c>
      <c r="S31" s="20">
        <v>13.4</v>
      </c>
      <c r="T31" s="20">
        <v>8.5</v>
      </c>
    </row>
    <row r="32" spans="1:20" s="3" customFormat="1" x14ac:dyDescent="0.25">
      <c r="A32" s="22" t="s">
        <v>81</v>
      </c>
      <c r="B32" s="25">
        <f>(B27*1+B28*0.5+B29*-0.5+B30*-1)</f>
        <v>1.2500000000000009</v>
      </c>
      <c r="C32" s="26">
        <f t="shared" ref="C32:T32" si="4">(C27*1+C28*0.5+C29*-0.5+C30*-1)</f>
        <v>3.7999999999999989</v>
      </c>
      <c r="D32" s="26">
        <f t="shared" si="4"/>
        <v>-0.89999999999999947</v>
      </c>
      <c r="E32" s="25">
        <f t="shared" si="4"/>
        <v>4.1999999999999975</v>
      </c>
      <c r="F32" s="25">
        <f t="shared" si="4"/>
        <v>1.0500000000000025</v>
      </c>
      <c r="G32" s="25">
        <f t="shared" si="4"/>
        <v>10.199999999999998</v>
      </c>
      <c r="H32" s="25">
        <f t="shared" si="4"/>
        <v>-7.65</v>
      </c>
      <c r="I32" s="26">
        <f t="shared" si="4"/>
        <v>-1.9500000000000011</v>
      </c>
      <c r="J32" s="26">
        <f t="shared" si="4"/>
        <v>1.25</v>
      </c>
      <c r="K32" s="26">
        <f t="shared" si="4"/>
        <v>6.5500000000000016</v>
      </c>
      <c r="L32" s="26">
        <f t="shared" si="4"/>
        <v>1.5499999999999989</v>
      </c>
      <c r="M32" s="25">
        <f t="shared" si="4"/>
        <v>1.0499999999999998</v>
      </c>
      <c r="N32" s="25">
        <f t="shared" si="4"/>
        <v>4.9499999999999993</v>
      </c>
      <c r="O32" s="25">
        <f t="shared" si="4"/>
        <v>1.4000000000000012</v>
      </c>
      <c r="P32" s="25">
        <f t="shared" si="4"/>
        <v>-5.65</v>
      </c>
      <c r="Q32" s="26">
        <f t="shared" si="4"/>
        <v>7.1499999999999968</v>
      </c>
      <c r="R32" s="26">
        <f t="shared" si="4"/>
        <v>2.3000000000000029</v>
      </c>
      <c r="S32" s="26">
        <f t="shared" si="4"/>
        <v>-1.2999999999999989</v>
      </c>
      <c r="T32" s="30">
        <f t="shared" si="4"/>
        <v>-13.250000000000004</v>
      </c>
    </row>
    <row r="33" spans="1:20" ht="15" customHeight="1" x14ac:dyDescent="0.25">
      <c r="A33" s="43" t="s">
        <v>76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1:20" x14ac:dyDescent="0.25">
      <c r="A34" s="21" t="s">
        <v>65</v>
      </c>
      <c r="B34" s="19">
        <v>5.4</v>
      </c>
      <c r="C34" s="20">
        <v>5</v>
      </c>
      <c r="D34" s="20">
        <v>5.7</v>
      </c>
      <c r="E34" s="19">
        <v>6.4</v>
      </c>
      <c r="F34" s="19">
        <v>4.8</v>
      </c>
      <c r="G34" s="19">
        <v>4.7</v>
      </c>
      <c r="H34" s="19">
        <v>6.1</v>
      </c>
      <c r="I34" s="20">
        <v>4.3</v>
      </c>
      <c r="J34" s="20">
        <v>5.6</v>
      </c>
      <c r="K34" s="20">
        <v>7.3</v>
      </c>
      <c r="L34" s="20">
        <v>4.9000000000000004</v>
      </c>
      <c r="M34" s="19">
        <v>5</v>
      </c>
      <c r="N34" s="19">
        <v>6.2</v>
      </c>
      <c r="O34" s="19">
        <v>4.0999999999999996</v>
      </c>
      <c r="P34" s="19">
        <v>4.3</v>
      </c>
      <c r="Q34" s="20">
        <v>5</v>
      </c>
      <c r="R34" s="20">
        <v>4.8</v>
      </c>
      <c r="S34" s="20">
        <v>5.3</v>
      </c>
      <c r="T34" s="20">
        <v>13.5</v>
      </c>
    </row>
    <row r="35" spans="1:20" x14ac:dyDescent="0.25">
      <c r="A35" s="21" t="s">
        <v>66</v>
      </c>
      <c r="B35" s="19">
        <v>22.9</v>
      </c>
      <c r="C35" s="20">
        <v>21.1</v>
      </c>
      <c r="D35" s="20">
        <v>24.3</v>
      </c>
      <c r="E35" s="19">
        <v>15.6</v>
      </c>
      <c r="F35" s="19">
        <v>23.9</v>
      </c>
      <c r="G35" s="19">
        <v>20.9</v>
      </c>
      <c r="H35" s="19">
        <v>26.9</v>
      </c>
      <c r="I35" s="20">
        <v>25.2</v>
      </c>
      <c r="J35" s="20">
        <v>22.9</v>
      </c>
      <c r="K35" s="20">
        <v>16.8</v>
      </c>
      <c r="L35" s="20">
        <v>24.8</v>
      </c>
      <c r="M35" s="19">
        <v>28.7</v>
      </c>
      <c r="N35" s="19">
        <v>20.9</v>
      </c>
      <c r="O35" s="19">
        <v>20.9</v>
      </c>
      <c r="P35" s="19">
        <v>27.7</v>
      </c>
      <c r="Q35" s="20">
        <v>13.5</v>
      </c>
      <c r="R35" s="20">
        <v>21.8</v>
      </c>
      <c r="S35" s="20">
        <v>27.9</v>
      </c>
      <c r="T35" s="20">
        <v>31.9</v>
      </c>
    </row>
    <row r="36" spans="1:20" x14ac:dyDescent="0.25">
      <c r="A36" s="21" t="s">
        <v>67</v>
      </c>
      <c r="B36" s="19">
        <v>47</v>
      </c>
      <c r="C36" s="20">
        <v>50.1</v>
      </c>
      <c r="D36" s="20">
        <v>44.4</v>
      </c>
      <c r="E36" s="19">
        <v>54.5</v>
      </c>
      <c r="F36" s="19">
        <v>46.3</v>
      </c>
      <c r="G36" s="19">
        <v>48.9</v>
      </c>
      <c r="H36" s="19">
        <v>42.4</v>
      </c>
      <c r="I36" s="20">
        <v>44</v>
      </c>
      <c r="J36" s="20">
        <v>45.7</v>
      </c>
      <c r="K36" s="20">
        <v>50.3</v>
      </c>
      <c r="L36" s="20">
        <v>50.8</v>
      </c>
      <c r="M36" s="19">
        <v>42.2</v>
      </c>
      <c r="N36" s="19">
        <v>46.7</v>
      </c>
      <c r="O36" s="19">
        <v>49.6</v>
      </c>
      <c r="P36" s="19">
        <v>48.4</v>
      </c>
      <c r="Q36" s="20">
        <v>53.1</v>
      </c>
      <c r="R36" s="20">
        <v>46.8</v>
      </c>
      <c r="S36" s="20">
        <v>47</v>
      </c>
      <c r="T36" s="20">
        <v>30.9</v>
      </c>
    </row>
    <row r="37" spans="1:20" x14ac:dyDescent="0.25">
      <c r="A37" s="21" t="s">
        <v>68</v>
      </c>
      <c r="B37" s="19">
        <v>11.9</v>
      </c>
      <c r="C37" s="20">
        <v>13.3</v>
      </c>
      <c r="D37" s="20">
        <v>10.8</v>
      </c>
      <c r="E37" s="19">
        <v>4.8</v>
      </c>
      <c r="F37" s="19">
        <v>13.1</v>
      </c>
      <c r="G37" s="19">
        <v>15.4</v>
      </c>
      <c r="H37" s="19">
        <v>11</v>
      </c>
      <c r="I37" s="20">
        <v>13</v>
      </c>
      <c r="J37" s="20">
        <v>13.3</v>
      </c>
      <c r="K37" s="20">
        <v>15.5</v>
      </c>
      <c r="L37" s="20">
        <v>4.5</v>
      </c>
      <c r="M37" s="19">
        <v>12.2</v>
      </c>
      <c r="N37" s="19">
        <v>10</v>
      </c>
      <c r="O37" s="19">
        <v>14.1</v>
      </c>
      <c r="P37" s="19">
        <v>10.5</v>
      </c>
      <c r="Q37" s="20">
        <v>17.399999999999999</v>
      </c>
      <c r="R37" s="20">
        <v>12.1</v>
      </c>
      <c r="S37" s="20">
        <v>9.1999999999999993</v>
      </c>
      <c r="T37" s="20">
        <v>9.3000000000000007</v>
      </c>
    </row>
    <row r="38" spans="1:20" x14ac:dyDescent="0.25">
      <c r="A38" s="21" t="s">
        <v>50</v>
      </c>
      <c r="B38" s="19">
        <v>12.8</v>
      </c>
      <c r="C38" s="20">
        <v>10.5</v>
      </c>
      <c r="D38" s="20">
        <v>14.7</v>
      </c>
      <c r="E38" s="19">
        <v>18.7</v>
      </c>
      <c r="F38" s="19">
        <v>11.9</v>
      </c>
      <c r="G38" s="19">
        <v>10</v>
      </c>
      <c r="H38" s="19">
        <v>13.5</v>
      </c>
      <c r="I38" s="20">
        <v>13.5</v>
      </c>
      <c r="J38" s="20">
        <v>12.5</v>
      </c>
      <c r="K38" s="20">
        <v>10.1</v>
      </c>
      <c r="L38" s="20">
        <v>14.9</v>
      </c>
      <c r="M38" s="19">
        <v>11.9</v>
      </c>
      <c r="N38" s="19">
        <v>16.100000000000001</v>
      </c>
      <c r="O38" s="19">
        <v>11.4</v>
      </c>
      <c r="P38" s="19">
        <v>9.1</v>
      </c>
      <c r="Q38" s="20">
        <v>10.9</v>
      </c>
      <c r="R38" s="20">
        <v>14.5</v>
      </c>
      <c r="S38" s="20">
        <v>10.5</v>
      </c>
      <c r="T38" s="20">
        <v>14.4</v>
      </c>
    </row>
    <row r="39" spans="1:20" s="3" customFormat="1" x14ac:dyDescent="0.25">
      <c r="A39" s="22" t="s">
        <v>81</v>
      </c>
      <c r="B39" s="23">
        <f>(B34*-1+B35*-0.5+B36*0.5+B37*1)</f>
        <v>18.549999999999997</v>
      </c>
      <c r="C39" s="24">
        <f t="shared" ref="C39:T39" si="5">(C34*-1+C35*-0.5+C36*0.5+C37*1)</f>
        <v>22.8</v>
      </c>
      <c r="D39" s="24">
        <f t="shared" si="5"/>
        <v>15.149999999999999</v>
      </c>
      <c r="E39" s="23">
        <f t="shared" si="5"/>
        <v>17.850000000000001</v>
      </c>
      <c r="F39" s="23">
        <f t="shared" si="5"/>
        <v>19.5</v>
      </c>
      <c r="G39" s="23">
        <f t="shared" si="5"/>
        <v>24.700000000000003</v>
      </c>
      <c r="H39" s="23">
        <f t="shared" si="5"/>
        <v>12.650000000000002</v>
      </c>
      <c r="I39" s="24">
        <f t="shared" si="5"/>
        <v>18.100000000000001</v>
      </c>
      <c r="J39" s="24">
        <f t="shared" si="5"/>
        <v>19.100000000000005</v>
      </c>
      <c r="K39" s="24">
        <f t="shared" si="5"/>
        <v>24.95</v>
      </c>
      <c r="L39" s="24">
        <f t="shared" si="5"/>
        <v>12.599999999999998</v>
      </c>
      <c r="M39" s="23">
        <f t="shared" si="5"/>
        <v>13.95</v>
      </c>
      <c r="N39" s="23">
        <f t="shared" si="5"/>
        <v>16.700000000000003</v>
      </c>
      <c r="O39" s="23">
        <f t="shared" si="5"/>
        <v>24.35</v>
      </c>
      <c r="P39" s="23">
        <f t="shared" si="5"/>
        <v>16.55</v>
      </c>
      <c r="Q39" s="24">
        <f t="shared" si="5"/>
        <v>32.200000000000003</v>
      </c>
      <c r="R39" s="24">
        <f t="shared" si="5"/>
        <v>19.799999999999997</v>
      </c>
      <c r="S39" s="24">
        <f t="shared" si="5"/>
        <v>13.45</v>
      </c>
      <c r="T39" s="24">
        <f t="shared" si="5"/>
        <v>-4.6999999999999993</v>
      </c>
    </row>
    <row r="40" spans="1:20" s="5" customFormat="1" x14ac:dyDescent="0.25">
      <c r="A40" s="27" t="s">
        <v>83</v>
      </c>
      <c r="B40" s="28">
        <f>AVERAGE(B32,B39)</f>
        <v>9.8999999999999986</v>
      </c>
      <c r="C40" s="29">
        <f t="shared" ref="C40:T40" si="6">AVERAGE(C32,C39)</f>
        <v>13.3</v>
      </c>
      <c r="D40" s="29">
        <f t="shared" si="6"/>
        <v>7.125</v>
      </c>
      <c r="E40" s="28">
        <f t="shared" si="6"/>
        <v>11.024999999999999</v>
      </c>
      <c r="F40" s="28">
        <f t="shared" si="6"/>
        <v>10.275000000000002</v>
      </c>
      <c r="G40" s="28">
        <f t="shared" si="6"/>
        <v>17.45</v>
      </c>
      <c r="H40" s="28">
        <f t="shared" si="6"/>
        <v>2.5000000000000009</v>
      </c>
      <c r="I40" s="29">
        <f t="shared" si="6"/>
        <v>8.0749999999999993</v>
      </c>
      <c r="J40" s="29">
        <f t="shared" si="6"/>
        <v>10.175000000000002</v>
      </c>
      <c r="K40" s="29">
        <f t="shared" si="6"/>
        <v>15.75</v>
      </c>
      <c r="L40" s="29">
        <f t="shared" si="6"/>
        <v>7.0749999999999984</v>
      </c>
      <c r="M40" s="28">
        <f t="shared" si="6"/>
        <v>7.5</v>
      </c>
      <c r="N40" s="28">
        <f t="shared" si="6"/>
        <v>10.825000000000001</v>
      </c>
      <c r="O40" s="28">
        <f t="shared" si="6"/>
        <v>12.875000000000002</v>
      </c>
      <c r="P40" s="28">
        <f t="shared" si="6"/>
        <v>5.45</v>
      </c>
      <c r="Q40" s="29">
        <f t="shared" si="6"/>
        <v>19.675000000000001</v>
      </c>
      <c r="R40" s="29">
        <f t="shared" si="6"/>
        <v>11.05</v>
      </c>
      <c r="S40" s="29">
        <f t="shared" si="6"/>
        <v>6.0750000000000002</v>
      </c>
      <c r="T40" s="29">
        <f t="shared" si="6"/>
        <v>-8.9750000000000014</v>
      </c>
    </row>
    <row r="41" spans="1:20" ht="15" customHeight="1" x14ac:dyDescent="0.25">
      <c r="A41" s="43" t="s">
        <v>75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1:20" x14ac:dyDescent="0.25">
      <c r="A42" s="21" t="s">
        <v>44</v>
      </c>
      <c r="B42" s="19">
        <v>6.2</v>
      </c>
      <c r="C42" s="20">
        <v>6.5</v>
      </c>
      <c r="D42" s="20">
        <v>6</v>
      </c>
      <c r="E42" s="19">
        <v>3.9</v>
      </c>
      <c r="F42" s="19">
        <v>9.6999999999999993</v>
      </c>
      <c r="G42" s="19">
        <v>3.3</v>
      </c>
      <c r="H42" s="19">
        <v>6.6</v>
      </c>
      <c r="I42" s="20">
        <v>8</v>
      </c>
      <c r="J42" s="20">
        <v>5.8</v>
      </c>
      <c r="K42" s="20">
        <v>6.3</v>
      </c>
      <c r="L42" s="20">
        <v>4.0999999999999996</v>
      </c>
      <c r="M42" s="19">
        <v>4.4000000000000004</v>
      </c>
      <c r="N42" s="19">
        <v>6.9</v>
      </c>
      <c r="O42" s="19">
        <v>6.1</v>
      </c>
      <c r="P42" s="19">
        <v>6.3</v>
      </c>
      <c r="Q42" s="20">
        <v>3.6</v>
      </c>
      <c r="R42" s="20">
        <v>6.2</v>
      </c>
      <c r="S42" s="20">
        <v>7.2</v>
      </c>
      <c r="T42" s="20">
        <v>8.6999999999999993</v>
      </c>
    </row>
    <row r="43" spans="1:20" x14ac:dyDescent="0.25">
      <c r="A43" s="21" t="s">
        <v>45</v>
      </c>
      <c r="B43" s="19">
        <v>32</v>
      </c>
      <c r="C43" s="20">
        <v>29.9</v>
      </c>
      <c r="D43" s="20">
        <v>33.799999999999997</v>
      </c>
      <c r="E43" s="19">
        <v>39.799999999999997</v>
      </c>
      <c r="F43" s="19">
        <v>30.5</v>
      </c>
      <c r="G43" s="19">
        <v>28.3</v>
      </c>
      <c r="H43" s="19">
        <v>33.200000000000003</v>
      </c>
      <c r="I43" s="20">
        <v>33.799999999999997</v>
      </c>
      <c r="J43" s="20">
        <v>32.299999999999997</v>
      </c>
      <c r="K43" s="20">
        <v>28.2</v>
      </c>
      <c r="L43" s="20">
        <v>32.200000000000003</v>
      </c>
      <c r="M43" s="19">
        <v>35.9</v>
      </c>
      <c r="N43" s="19">
        <v>30.1</v>
      </c>
      <c r="O43" s="19">
        <v>33.4</v>
      </c>
      <c r="P43" s="19">
        <v>30.9</v>
      </c>
      <c r="Q43" s="20">
        <v>22.3</v>
      </c>
      <c r="R43" s="20">
        <v>32.5</v>
      </c>
      <c r="S43" s="20">
        <v>32.9</v>
      </c>
      <c r="T43" s="20">
        <v>50.7</v>
      </c>
    </row>
    <row r="44" spans="1:20" x14ac:dyDescent="0.25">
      <c r="A44" s="21" t="s">
        <v>46</v>
      </c>
      <c r="B44" s="19">
        <v>30</v>
      </c>
      <c r="C44" s="20">
        <v>32.9</v>
      </c>
      <c r="D44" s="20">
        <v>27.7</v>
      </c>
      <c r="E44" s="19">
        <v>27.8</v>
      </c>
      <c r="F44" s="19">
        <v>27.8</v>
      </c>
      <c r="G44" s="19">
        <v>31.8</v>
      </c>
      <c r="H44" s="19">
        <v>31.5</v>
      </c>
      <c r="I44" s="20">
        <v>28.3</v>
      </c>
      <c r="J44" s="20">
        <v>29.4</v>
      </c>
      <c r="K44" s="20">
        <v>32.700000000000003</v>
      </c>
      <c r="L44" s="20">
        <v>31.4</v>
      </c>
      <c r="M44" s="19">
        <v>31</v>
      </c>
      <c r="N44" s="19">
        <v>30.5</v>
      </c>
      <c r="O44" s="19">
        <v>33.799999999999997</v>
      </c>
      <c r="P44" s="19">
        <v>30.5</v>
      </c>
      <c r="Q44" s="20">
        <v>37.6</v>
      </c>
      <c r="R44" s="20">
        <v>29.5</v>
      </c>
      <c r="S44" s="20">
        <v>29.2</v>
      </c>
      <c r="T44" s="20">
        <v>16.2</v>
      </c>
    </row>
    <row r="45" spans="1:20" x14ac:dyDescent="0.25">
      <c r="A45" s="21" t="s">
        <v>47</v>
      </c>
      <c r="B45" s="19">
        <v>9.4</v>
      </c>
      <c r="C45" s="20">
        <v>10.9</v>
      </c>
      <c r="D45" s="20">
        <v>8.1999999999999993</v>
      </c>
      <c r="E45" s="19">
        <v>6.8</v>
      </c>
      <c r="F45" s="19">
        <v>9.9</v>
      </c>
      <c r="G45" s="19">
        <v>12.3</v>
      </c>
      <c r="H45" s="19">
        <v>7.7</v>
      </c>
      <c r="I45" s="20">
        <v>8.1999999999999993</v>
      </c>
      <c r="J45" s="20">
        <v>10</v>
      </c>
      <c r="K45" s="20">
        <v>9.6999999999999993</v>
      </c>
      <c r="L45" s="20">
        <v>10</v>
      </c>
      <c r="M45" s="19">
        <v>13.9</v>
      </c>
      <c r="N45" s="19">
        <v>8.9</v>
      </c>
      <c r="O45" s="19">
        <v>9.1999999999999993</v>
      </c>
      <c r="P45" s="19">
        <v>9.4</v>
      </c>
      <c r="Q45" s="20">
        <v>13.8</v>
      </c>
      <c r="R45" s="20">
        <v>8.6</v>
      </c>
      <c r="S45" s="20">
        <v>8.3000000000000007</v>
      </c>
      <c r="T45" s="20">
        <v>12.3</v>
      </c>
    </row>
    <row r="46" spans="1:20" x14ac:dyDescent="0.25">
      <c r="A46" s="21" t="s">
        <v>50</v>
      </c>
      <c r="B46" s="19">
        <v>22.3</v>
      </c>
      <c r="C46" s="20">
        <v>19.899999999999999</v>
      </c>
      <c r="D46" s="20">
        <v>24.3</v>
      </c>
      <c r="E46" s="19">
        <v>21.8</v>
      </c>
      <c r="F46" s="19">
        <v>22.2</v>
      </c>
      <c r="G46" s="19">
        <v>24.2</v>
      </c>
      <c r="H46" s="19">
        <v>21</v>
      </c>
      <c r="I46" s="20">
        <v>21.6</v>
      </c>
      <c r="J46" s="20">
        <v>22.5</v>
      </c>
      <c r="K46" s="20">
        <v>23.2</v>
      </c>
      <c r="L46" s="20">
        <v>22.2</v>
      </c>
      <c r="M46" s="19">
        <v>14.8</v>
      </c>
      <c r="N46" s="19">
        <v>23.6</v>
      </c>
      <c r="O46" s="19">
        <v>17.5</v>
      </c>
      <c r="P46" s="19">
        <v>22.9</v>
      </c>
      <c r="Q46" s="20">
        <v>22.6</v>
      </c>
      <c r="R46" s="20">
        <v>23.1</v>
      </c>
      <c r="S46" s="20">
        <v>22.4</v>
      </c>
      <c r="T46" s="20">
        <v>12.2</v>
      </c>
    </row>
    <row r="47" spans="1:20" s="3" customFormat="1" x14ac:dyDescent="0.25">
      <c r="A47" s="22" t="s">
        <v>81</v>
      </c>
      <c r="B47" s="23">
        <f>(B42*-1+B43*-0.5+B44*0.5+B45*1)</f>
        <v>2.2000000000000011</v>
      </c>
      <c r="C47" s="24">
        <f t="shared" ref="C47:T47" si="7">(C42*-1+C43*-0.5+C44*0.5+C45*1)</f>
        <v>5.9</v>
      </c>
      <c r="D47" s="24">
        <f t="shared" si="7"/>
        <v>-0.84999999999999964</v>
      </c>
      <c r="E47" s="23">
        <f t="shared" si="7"/>
        <v>-3.099999999999997</v>
      </c>
      <c r="F47" s="23">
        <f t="shared" si="7"/>
        <v>-1.1499999999999986</v>
      </c>
      <c r="G47" s="23">
        <f t="shared" si="7"/>
        <v>10.750000000000002</v>
      </c>
      <c r="H47" s="23">
        <f t="shared" si="7"/>
        <v>0.24999999999999734</v>
      </c>
      <c r="I47" s="24">
        <f t="shared" si="7"/>
        <v>-2.5499999999999989</v>
      </c>
      <c r="J47" s="24">
        <f t="shared" si="7"/>
        <v>2.75</v>
      </c>
      <c r="K47" s="24">
        <f t="shared" si="7"/>
        <v>5.6500000000000021</v>
      </c>
      <c r="L47" s="24">
        <f t="shared" si="7"/>
        <v>5.4999999999999964</v>
      </c>
      <c r="M47" s="23">
        <f t="shared" si="7"/>
        <v>7.0499999999999989</v>
      </c>
      <c r="N47" s="23">
        <f t="shared" si="7"/>
        <v>2.1999999999999975</v>
      </c>
      <c r="O47" s="23">
        <f t="shared" si="7"/>
        <v>3.3000000000000007</v>
      </c>
      <c r="P47" s="23">
        <f t="shared" si="7"/>
        <v>2.9000000000000004</v>
      </c>
      <c r="Q47" s="24">
        <f t="shared" si="7"/>
        <v>17.850000000000001</v>
      </c>
      <c r="R47" s="24">
        <f t="shared" si="7"/>
        <v>0.90000000000000036</v>
      </c>
      <c r="S47" s="24">
        <f t="shared" si="7"/>
        <v>-0.74999999999999822</v>
      </c>
      <c r="T47" s="24">
        <f t="shared" si="7"/>
        <v>-13.649999999999995</v>
      </c>
    </row>
    <row r="48" spans="1:20" ht="15" customHeight="1" x14ac:dyDescent="0.25">
      <c r="A48" s="43" t="s">
        <v>74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1:20" x14ac:dyDescent="0.25">
      <c r="A49" s="21" t="s">
        <v>44</v>
      </c>
      <c r="B49" s="19">
        <v>6</v>
      </c>
      <c r="C49" s="20">
        <v>5.7</v>
      </c>
      <c r="D49" s="20">
        <v>6.2</v>
      </c>
      <c r="E49" s="19">
        <v>7</v>
      </c>
      <c r="F49" s="19">
        <v>7.8</v>
      </c>
      <c r="G49" s="19">
        <v>4.5</v>
      </c>
      <c r="H49" s="19">
        <v>5.0999999999999996</v>
      </c>
      <c r="I49" s="20">
        <v>5</v>
      </c>
      <c r="J49" s="20">
        <v>7</v>
      </c>
      <c r="K49" s="20">
        <v>6.5</v>
      </c>
      <c r="L49" s="20">
        <v>5.5</v>
      </c>
      <c r="M49" s="19">
        <v>5.5</v>
      </c>
      <c r="N49" s="19">
        <v>7.3</v>
      </c>
      <c r="O49" s="19">
        <v>6.3</v>
      </c>
      <c r="P49" s="19">
        <v>5</v>
      </c>
      <c r="Q49" s="20">
        <v>4.4000000000000004</v>
      </c>
      <c r="R49" s="20">
        <v>5.5</v>
      </c>
      <c r="S49" s="20">
        <v>7.4</v>
      </c>
      <c r="T49" s="20">
        <v>8</v>
      </c>
    </row>
    <row r="50" spans="1:20" x14ac:dyDescent="0.25">
      <c r="A50" s="21" t="s">
        <v>45</v>
      </c>
      <c r="B50" s="19">
        <v>30.3</v>
      </c>
      <c r="C50" s="20">
        <v>30.3</v>
      </c>
      <c r="D50" s="20">
        <v>30.3</v>
      </c>
      <c r="E50" s="19">
        <v>34.5</v>
      </c>
      <c r="F50" s="19">
        <v>33.1</v>
      </c>
      <c r="G50" s="19">
        <v>26.5</v>
      </c>
      <c r="H50" s="19">
        <v>29.1</v>
      </c>
      <c r="I50" s="20">
        <v>36.6</v>
      </c>
      <c r="J50" s="20">
        <v>28.2</v>
      </c>
      <c r="K50" s="20">
        <v>26.9</v>
      </c>
      <c r="L50" s="20">
        <v>27.2</v>
      </c>
      <c r="M50" s="19">
        <v>33.1</v>
      </c>
      <c r="N50" s="19">
        <v>26.9</v>
      </c>
      <c r="O50" s="19">
        <v>27.4</v>
      </c>
      <c r="P50" s="19">
        <v>35.799999999999997</v>
      </c>
      <c r="Q50" s="20">
        <v>17.899999999999999</v>
      </c>
      <c r="R50" s="20">
        <v>30</v>
      </c>
      <c r="S50" s="20">
        <v>34.1</v>
      </c>
      <c r="T50" s="20">
        <v>47.5</v>
      </c>
    </row>
    <row r="51" spans="1:20" x14ac:dyDescent="0.25">
      <c r="A51" s="21" t="s">
        <v>46</v>
      </c>
      <c r="B51" s="19">
        <v>28.5</v>
      </c>
      <c r="C51" s="20">
        <v>32.299999999999997</v>
      </c>
      <c r="D51" s="20">
        <v>25.4</v>
      </c>
      <c r="E51" s="19">
        <v>26.8</v>
      </c>
      <c r="F51" s="19">
        <v>23.4</v>
      </c>
      <c r="G51" s="19">
        <v>30.8</v>
      </c>
      <c r="H51" s="19">
        <v>32</v>
      </c>
      <c r="I51" s="20">
        <v>25.7</v>
      </c>
      <c r="J51" s="20">
        <v>28.6</v>
      </c>
      <c r="K51" s="20">
        <v>28.3</v>
      </c>
      <c r="L51" s="20">
        <v>33</v>
      </c>
      <c r="M51" s="19">
        <v>30.4</v>
      </c>
      <c r="N51" s="19">
        <v>31.5</v>
      </c>
      <c r="O51" s="19">
        <v>31</v>
      </c>
      <c r="P51" s="19">
        <v>27.5</v>
      </c>
      <c r="Q51" s="20">
        <v>33.299999999999997</v>
      </c>
      <c r="R51" s="20">
        <v>30.3</v>
      </c>
      <c r="S51" s="20">
        <v>24.2</v>
      </c>
      <c r="T51" s="20">
        <v>19.3</v>
      </c>
    </row>
    <row r="52" spans="1:20" x14ac:dyDescent="0.25">
      <c r="A52" s="21" t="s">
        <v>47</v>
      </c>
      <c r="B52" s="19">
        <v>10.8</v>
      </c>
      <c r="C52" s="20">
        <v>10.7</v>
      </c>
      <c r="D52" s="20">
        <v>10.9</v>
      </c>
      <c r="E52" s="19">
        <v>6.3</v>
      </c>
      <c r="F52" s="19">
        <v>11.2</v>
      </c>
      <c r="G52" s="19">
        <v>12.8</v>
      </c>
      <c r="H52" s="19">
        <v>10.9</v>
      </c>
      <c r="I52" s="20">
        <v>8.6999999999999993</v>
      </c>
      <c r="J52" s="20">
        <v>11.7</v>
      </c>
      <c r="K52" s="20">
        <v>11.4</v>
      </c>
      <c r="L52" s="20">
        <v>12.2</v>
      </c>
      <c r="M52" s="19">
        <v>14.9</v>
      </c>
      <c r="N52" s="19">
        <v>10</v>
      </c>
      <c r="O52" s="19">
        <v>11.2</v>
      </c>
      <c r="P52" s="19">
        <v>11</v>
      </c>
      <c r="Q52" s="20">
        <v>18.2</v>
      </c>
      <c r="R52" s="20">
        <v>9.5</v>
      </c>
      <c r="S52" s="20">
        <v>10</v>
      </c>
      <c r="T52" s="20">
        <v>10.1</v>
      </c>
    </row>
    <row r="53" spans="1:20" x14ac:dyDescent="0.25">
      <c r="A53" s="21" t="s">
        <v>50</v>
      </c>
      <c r="B53" s="19">
        <v>24.3</v>
      </c>
      <c r="C53" s="20">
        <v>20.9</v>
      </c>
      <c r="D53" s="20">
        <v>27.1</v>
      </c>
      <c r="E53" s="19">
        <v>25.4</v>
      </c>
      <c r="F53" s="19">
        <v>24.6</v>
      </c>
      <c r="G53" s="19">
        <v>25.3</v>
      </c>
      <c r="H53" s="19">
        <v>22.8</v>
      </c>
      <c r="I53" s="20">
        <v>24</v>
      </c>
      <c r="J53" s="20">
        <v>24.5</v>
      </c>
      <c r="K53" s="20">
        <v>27</v>
      </c>
      <c r="L53" s="20">
        <v>22.2</v>
      </c>
      <c r="M53" s="19">
        <v>16.100000000000001</v>
      </c>
      <c r="N53" s="19">
        <v>24.3</v>
      </c>
      <c r="O53" s="19">
        <v>24.1</v>
      </c>
      <c r="P53" s="19">
        <v>20.7</v>
      </c>
      <c r="Q53" s="20">
        <v>26.2</v>
      </c>
      <c r="R53" s="20">
        <v>24.7</v>
      </c>
      <c r="S53" s="20">
        <v>24.4</v>
      </c>
      <c r="T53" s="20">
        <v>15</v>
      </c>
    </row>
    <row r="54" spans="1:20" s="3" customFormat="1" x14ac:dyDescent="0.25">
      <c r="A54" s="22" t="s">
        <v>81</v>
      </c>
      <c r="B54" s="23">
        <f>(B49*-1+B50*-0.5+B51*0.5+B52*1)</f>
        <v>3.9000000000000021</v>
      </c>
      <c r="C54" s="24">
        <f t="shared" ref="C54:T54" si="8">(C49*-1+C50*-0.5+C51*0.5+C52*1)</f>
        <v>5.9999999999999964</v>
      </c>
      <c r="D54" s="24">
        <f t="shared" si="8"/>
        <v>2.2499999999999982</v>
      </c>
      <c r="E54" s="23">
        <f t="shared" si="8"/>
        <v>-4.55</v>
      </c>
      <c r="F54" s="23">
        <f t="shared" si="8"/>
        <v>-1.4500000000000028</v>
      </c>
      <c r="G54" s="23">
        <f t="shared" si="8"/>
        <v>10.450000000000001</v>
      </c>
      <c r="H54" s="23">
        <f t="shared" si="8"/>
        <v>7.2500000000000018</v>
      </c>
      <c r="I54" s="24">
        <f t="shared" si="8"/>
        <v>-1.7500000000000018</v>
      </c>
      <c r="J54" s="24">
        <f t="shared" si="8"/>
        <v>4.8999999999999986</v>
      </c>
      <c r="K54" s="24">
        <f t="shared" si="8"/>
        <v>5.6000000000000014</v>
      </c>
      <c r="L54" s="24">
        <f t="shared" si="8"/>
        <v>9.5999999999999979</v>
      </c>
      <c r="M54" s="23">
        <f t="shared" si="8"/>
        <v>8.0499999999999989</v>
      </c>
      <c r="N54" s="23">
        <f t="shared" si="8"/>
        <v>5</v>
      </c>
      <c r="O54" s="23">
        <f t="shared" si="8"/>
        <v>6.6999999999999993</v>
      </c>
      <c r="P54" s="23">
        <f t="shared" si="8"/>
        <v>1.8500000000000014</v>
      </c>
      <c r="Q54" s="24">
        <f t="shared" si="8"/>
        <v>21.5</v>
      </c>
      <c r="R54" s="24">
        <f t="shared" si="8"/>
        <v>4.1500000000000004</v>
      </c>
      <c r="S54" s="24">
        <f t="shared" si="8"/>
        <v>-2.3500000000000032</v>
      </c>
      <c r="T54" s="24">
        <f t="shared" si="8"/>
        <v>-12.000000000000002</v>
      </c>
    </row>
    <row r="55" spans="1:20" s="5" customFormat="1" x14ac:dyDescent="0.25">
      <c r="A55" s="27" t="s">
        <v>84</v>
      </c>
      <c r="B55" s="28">
        <f>AVERAGE(B47,B54)</f>
        <v>3.0500000000000016</v>
      </c>
      <c r="C55" s="29">
        <f t="shared" ref="C55:T55" si="9">AVERAGE(C47,C54)</f>
        <v>5.9499999999999984</v>
      </c>
      <c r="D55" s="29">
        <f t="shared" si="9"/>
        <v>0.69999999999999929</v>
      </c>
      <c r="E55" s="28">
        <f t="shared" si="9"/>
        <v>-3.8249999999999984</v>
      </c>
      <c r="F55" s="28">
        <f t="shared" si="9"/>
        <v>-1.3000000000000007</v>
      </c>
      <c r="G55" s="28">
        <f t="shared" si="9"/>
        <v>10.600000000000001</v>
      </c>
      <c r="H55" s="28">
        <f t="shared" si="9"/>
        <v>3.7499999999999996</v>
      </c>
      <c r="I55" s="29">
        <f t="shared" si="9"/>
        <v>-2.1500000000000004</v>
      </c>
      <c r="J55" s="29">
        <f t="shared" si="9"/>
        <v>3.8249999999999993</v>
      </c>
      <c r="K55" s="29">
        <f t="shared" si="9"/>
        <v>5.6250000000000018</v>
      </c>
      <c r="L55" s="29">
        <f t="shared" si="9"/>
        <v>7.5499999999999972</v>
      </c>
      <c r="M55" s="28">
        <f t="shared" si="9"/>
        <v>7.5499999999999989</v>
      </c>
      <c r="N55" s="28">
        <f t="shared" si="9"/>
        <v>3.5999999999999988</v>
      </c>
      <c r="O55" s="28">
        <f t="shared" si="9"/>
        <v>5</v>
      </c>
      <c r="P55" s="28">
        <f t="shared" si="9"/>
        <v>2.3750000000000009</v>
      </c>
      <c r="Q55" s="29">
        <f t="shared" si="9"/>
        <v>19.675000000000001</v>
      </c>
      <c r="R55" s="29">
        <f t="shared" si="9"/>
        <v>2.5250000000000004</v>
      </c>
      <c r="S55" s="29">
        <f t="shared" si="9"/>
        <v>-1.5500000000000007</v>
      </c>
      <c r="T55" s="30">
        <f t="shared" si="9"/>
        <v>-12.824999999999999</v>
      </c>
    </row>
    <row r="56" spans="1:20" s="7" customFormat="1" ht="30" x14ac:dyDescent="0.25">
      <c r="A56" s="31" t="s">
        <v>85</v>
      </c>
      <c r="B56" s="32">
        <f>AVERAGE(B10,B17,B24,B32,B39,B47,B54)</f>
        <v>6.7714285714285705</v>
      </c>
      <c r="C56" s="33">
        <f t="shared" ref="C56:T56" si="10">AVERAGE(C10,C17,C24,C32,C39,C47,C54)</f>
        <v>9.9571428571428555</v>
      </c>
      <c r="D56" s="33">
        <f t="shared" si="10"/>
        <v>4.1928571428571422</v>
      </c>
      <c r="E56" s="32">
        <f t="shared" si="10"/>
        <v>5.6357142857142861</v>
      </c>
      <c r="F56" s="32">
        <f t="shared" si="10"/>
        <v>5.4642857142857144</v>
      </c>
      <c r="G56" s="32">
        <f t="shared" si="10"/>
        <v>12.94285714285714</v>
      </c>
      <c r="H56" s="32">
        <f t="shared" si="10"/>
        <v>3.1928571428571431</v>
      </c>
      <c r="I56" s="33">
        <f t="shared" si="10"/>
        <v>4.5285714285714294</v>
      </c>
      <c r="J56" s="33">
        <f t="shared" si="10"/>
        <v>7.2214285714285724</v>
      </c>
      <c r="K56" s="33">
        <f t="shared" si="10"/>
        <v>11.12142857142857</v>
      </c>
      <c r="L56" s="33">
        <f t="shared" si="10"/>
        <v>5.6142857142857139</v>
      </c>
      <c r="M56" s="32">
        <f t="shared" si="10"/>
        <v>6.5428571428571436</v>
      </c>
      <c r="N56" s="32">
        <f t="shared" si="10"/>
        <v>5.3357142857142845</v>
      </c>
      <c r="O56" s="32">
        <f t="shared" si="10"/>
        <v>8.4928571428571438</v>
      </c>
      <c r="P56" s="32">
        <f t="shared" si="10"/>
        <v>6.0714285714285712</v>
      </c>
      <c r="Q56" s="33">
        <f t="shared" si="10"/>
        <v>16.778571428571432</v>
      </c>
      <c r="R56" s="33">
        <f t="shared" si="10"/>
        <v>6.8142857142857141</v>
      </c>
      <c r="S56" s="33">
        <f t="shared" si="10"/>
        <v>4.1642857142857164</v>
      </c>
      <c r="T56" s="33">
        <f t="shared" si="10"/>
        <v>-8.1285714285714281</v>
      </c>
    </row>
  </sheetData>
  <mergeCells count="14">
    <mergeCell ref="A1:A2"/>
    <mergeCell ref="B1:B2"/>
    <mergeCell ref="A4:T4"/>
    <mergeCell ref="A11:T11"/>
    <mergeCell ref="A48:T48"/>
    <mergeCell ref="A41:T41"/>
    <mergeCell ref="A33:T33"/>
    <mergeCell ref="A26:T26"/>
    <mergeCell ref="A18:T18"/>
    <mergeCell ref="C1:D1"/>
    <mergeCell ref="E1:H1"/>
    <mergeCell ref="I1:L1"/>
    <mergeCell ref="M1:P1"/>
    <mergeCell ref="Q1:T1"/>
  </mergeCells>
  <pageMargins left="0.19685039370078741" right="0.19685039370078741" top="0.19685039370078741" bottom="0.62992125984251968" header="0.51181102362204722" footer="0.51181102362204722"/>
  <rowBreaks count="2" manualBreakCount="2">
    <brk id="25" max="16383" man="1"/>
    <brk id="4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selection sqref="A1:A2"/>
    </sheetView>
  </sheetViews>
  <sheetFormatPr defaultColWidth="8.85546875" defaultRowHeight="15" x14ac:dyDescent="0.25"/>
  <cols>
    <col min="1" max="1" width="60.7109375" style="15" customWidth="1"/>
    <col min="2" max="2" width="5.7109375" style="13" customWidth="1"/>
    <col min="3" max="6" width="4.85546875" style="11" customWidth="1"/>
    <col min="7" max="13" width="4.85546875" style="13" customWidth="1"/>
    <col min="14" max="18" width="4.85546875" style="11" customWidth="1"/>
    <col min="19" max="16384" width="8.85546875" style="1"/>
  </cols>
  <sheetData>
    <row r="1" spans="1:18" s="12" customFormat="1" ht="30" customHeight="1" x14ac:dyDescent="0.25">
      <c r="A1" s="46" t="s">
        <v>92</v>
      </c>
      <c r="B1" s="47" t="s">
        <v>4</v>
      </c>
      <c r="C1" s="44" t="s">
        <v>71</v>
      </c>
      <c r="D1" s="44"/>
      <c r="E1" s="44"/>
      <c r="F1" s="44"/>
      <c r="G1" s="45" t="s">
        <v>3</v>
      </c>
      <c r="H1" s="45"/>
      <c r="I1" s="45"/>
      <c r="J1" s="45"/>
      <c r="K1" s="45"/>
      <c r="L1" s="45"/>
      <c r="M1" s="45"/>
      <c r="N1" s="44" t="s">
        <v>69</v>
      </c>
      <c r="O1" s="44"/>
      <c r="P1" s="44"/>
      <c r="Q1" s="44"/>
      <c r="R1" s="44"/>
    </row>
    <row r="2" spans="1:18" s="9" customFormat="1" ht="85.5" customHeight="1" x14ac:dyDescent="0.25">
      <c r="A2" s="46"/>
      <c r="B2" s="47"/>
      <c r="C2" s="17" t="s">
        <v>17</v>
      </c>
      <c r="D2" s="17" t="s">
        <v>18</v>
      </c>
      <c r="E2" s="17" t="s">
        <v>19</v>
      </c>
      <c r="F2" s="17" t="s">
        <v>20</v>
      </c>
      <c r="G2" s="16" t="s">
        <v>21</v>
      </c>
      <c r="H2" s="16" t="s">
        <v>22</v>
      </c>
      <c r="I2" s="16" t="s">
        <v>23</v>
      </c>
      <c r="J2" s="16" t="s">
        <v>24</v>
      </c>
      <c r="K2" s="16" t="s">
        <v>25</v>
      </c>
      <c r="L2" s="16" t="s">
        <v>26</v>
      </c>
      <c r="M2" s="16" t="s">
        <v>27</v>
      </c>
      <c r="N2" s="17" t="s">
        <v>28</v>
      </c>
      <c r="O2" s="17" t="s">
        <v>29</v>
      </c>
      <c r="P2" s="17" t="s">
        <v>30</v>
      </c>
      <c r="Q2" s="17" t="s">
        <v>31</v>
      </c>
      <c r="R2" s="17" t="s">
        <v>32</v>
      </c>
    </row>
    <row r="3" spans="1:18" x14ac:dyDescent="0.25">
      <c r="A3" s="18" t="s">
        <v>43</v>
      </c>
      <c r="B3" s="19">
        <v>1600</v>
      </c>
      <c r="C3" s="20">
        <v>66</v>
      </c>
      <c r="D3" s="20">
        <v>772</v>
      </c>
      <c r="E3" s="20">
        <v>507</v>
      </c>
      <c r="F3" s="20">
        <v>234</v>
      </c>
      <c r="G3" s="19">
        <v>156</v>
      </c>
      <c r="H3" s="19">
        <v>446</v>
      </c>
      <c r="I3" s="19">
        <v>249</v>
      </c>
      <c r="J3" s="19">
        <v>333</v>
      </c>
      <c r="K3" s="19">
        <v>135</v>
      </c>
      <c r="L3" s="19">
        <v>211</v>
      </c>
      <c r="M3" s="19">
        <v>70</v>
      </c>
      <c r="N3" s="20">
        <v>135</v>
      </c>
      <c r="O3" s="20">
        <v>382</v>
      </c>
      <c r="P3" s="20">
        <v>295</v>
      </c>
      <c r="Q3" s="20">
        <v>390</v>
      </c>
      <c r="R3" s="20">
        <v>399</v>
      </c>
    </row>
    <row r="4" spans="1:18" ht="15" customHeight="1" x14ac:dyDescent="0.25">
      <c r="A4" s="43" t="s">
        <v>80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x14ac:dyDescent="0.25">
      <c r="A5" s="21" t="s">
        <v>48</v>
      </c>
      <c r="B5" s="19">
        <v>8.1999999999999993</v>
      </c>
      <c r="C5" s="20">
        <v>18.3</v>
      </c>
      <c r="D5" s="20">
        <v>8.6999999999999993</v>
      </c>
      <c r="E5" s="20">
        <v>6</v>
      </c>
      <c r="F5" s="20">
        <v>8.1</v>
      </c>
      <c r="G5" s="19">
        <v>4.4000000000000004</v>
      </c>
      <c r="H5" s="19">
        <v>7.9</v>
      </c>
      <c r="I5" s="19">
        <v>5.7</v>
      </c>
      <c r="J5" s="19">
        <v>11.4</v>
      </c>
      <c r="K5" s="19">
        <v>3.9</v>
      </c>
      <c r="L5" s="19">
        <v>13.3</v>
      </c>
      <c r="M5" s="19">
        <v>4.3</v>
      </c>
      <c r="N5" s="20">
        <v>10.199999999999999</v>
      </c>
      <c r="O5" s="20">
        <v>5.8</v>
      </c>
      <c r="P5" s="20">
        <v>9.5</v>
      </c>
      <c r="Q5" s="20">
        <v>7.5</v>
      </c>
      <c r="R5" s="20">
        <v>9.4</v>
      </c>
    </row>
    <row r="6" spans="1:18" x14ac:dyDescent="0.25">
      <c r="A6" s="21" t="s">
        <v>49</v>
      </c>
      <c r="B6" s="19">
        <v>40.9</v>
      </c>
      <c r="C6" s="20">
        <v>43</v>
      </c>
      <c r="D6" s="20">
        <v>42.4</v>
      </c>
      <c r="E6" s="20">
        <v>39.1</v>
      </c>
      <c r="F6" s="20">
        <v>38.9</v>
      </c>
      <c r="G6" s="19">
        <v>37.6</v>
      </c>
      <c r="H6" s="19">
        <v>42</v>
      </c>
      <c r="I6" s="19">
        <v>43.9</v>
      </c>
      <c r="J6" s="19">
        <v>42</v>
      </c>
      <c r="K6" s="19">
        <v>38.9</v>
      </c>
      <c r="L6" s="19">
        <v>37</v>
      </c>
      <c r="M6" s="19">
        <v>41.3</v>
      </c>
      <c r="N6" s="20">
        <v>50.5</v>
      </c>
      <c r="O6" s="20">
        <v>36</v>
      </c>
      <c r="P6" s="20">
        <v>40.6</v>
      </c>
      <c r="Q6" s="20">
        <v>41.8</v>
      </c>
      <c r="R6" s="20">
        <v>41.8</v>
      </c>
    </row>
    <row r="7" spans="1:18" x14ac:dyDescent="0.25">
      <c r="A7" s="21" t="s">
        <v>51</v>
      </c>
      <c r="B7" s="19">
        <v>36.5</v>
      </c>
      <c r="C7" s="20">
        <v>22.7</v>
      </c>
      <c r="D7" s="20">
        <v>37.299999999999997</v>
      </c>
      <c r="E7" s="20">
        <v>38.6</v>
      </c>
      <c r="F7" s="20">
        <v>34.299999999999997</v>
      </c>
      <c r="G7" s="19">
        <v>44.4</v>
      </c>
      <c r="H7" s="19">
        <v>35.6</v>
      </c>
      <c r="I7" s="19">
        <v>39.799999999999997</v>
      </c>
      <c r="J7" s="19">
        <v>28.6</v>
      </c>
      <c r="K7" s="19">
        <v>52.1</v>
      </c>
      <c r="L7" s="19">
        <v>32.200000000000003</v>
      </c>
      <c r="M7" s="19">
        <v>33.5</v>
      </c>
      <c r="N7" s="20">
        <v>30.1</v>
      </c>
      <c r="O7" s="20">
        <v>40.1</v>
      </c>
      <c r="P7" s="20">
        <v>35.5</v>
      </c>
      <c r="Q7" s="20">
        <v>36</v>
      </c>
      <c r="R7" s="20">
        <v>36.4</v>
      </c>
    </row>
    <row r="8" spans="1:18" x14ac:dyDescent="0.25">
      <c r="A8" s="21" t="s">
        <v>52</v>
      </c>
      <c r="B8" s="19">
        <v>6.7</v>
      </c>
      <c r="C8" s="20">
        <v>12.4</v>
      </c>
      <c r="D8" s="20">
        <v>5.2</v>
      </c>
      <c r="E8" s="20">
        <v>8.4</v>
      </c>
      <c r="F8" s="20">
        <v>6.8</v>
      </c>
      <c r="G8" s="19">
        <v>6.6</v>
      </c>
      <c r="H8" s="19">
        <v>8.1</v>
      </c>
      <c r="I8" s="19">
        <v>3.1</v>
      </c>
      <c r="J8" s="19">
        <v>7.7</v>
      </c>
      <c r="K8" s="19">
        <v>1.5</v>
      </c>
      <c r="L8" s="19">
        <v>8.5</v>
      </c>
      <c r="M8" s="19">
        <v>10.4</v>
      </c>
      <c r="N8" s="20">
        <v>7.7</v>
      </c>
      <c r="O8" s="20">
        <v>10.3</v>
      </c>
      <c r="P8" s="20">
        <v>6.7</v>
      </c>
      <c r="Q8" s="20">
        <v>6.2</v>
      </c>
      <c r="R8" s="20">
        <v>3.4</v>
      </c>
    </row>
    <row r="9" spans="1:18" x14ac:dyDescent="0.25">
      <c r="A9" s="21" t="s">
        <v>50</v>
      </c>
      <c r="B9" s="19">
        <v>7.7</v>
      </c>
      <c r="C9" s="20">
        <v>3.6</v>
      </c>
      <c r="D9" s="20">
        <v>6.3</v>
      </c>
      <c r="E9" s="20">
        <v>8</v>
      </c>
      <c r="F9" s="20">
        <v>11.9</v>
      </c>
      <c r="G9" s="19">
        <v>7</v>
      </c>
      <c r="H9" s="19">
        <v>6.3</v>
      </c>
      <c r="I9" s="19">
        <v>7.6</v>
      </c>
      <c r="J9" s="19">
        <v>10.4</v>
      </c>
      <c r="K9" s="19">
        <v>3.7</v>
      </c>
      <c r="L9" s="19">
        <v>9</v>
      </c>
      <c r="M9" s="19">
        <v>10.4</v>
      </c>
      <c r="N9" s="20">
        <v>1.5</v>
      </c>
      <c r="O9" s="20">
        <v>7.8</v>
      </c>
      <c r="P9" s="20">
        <v>7.7</v>
      </c>
      <c r="Q9" s="20">
        <v>8.5</v>
      </c>
      <c r="R9" s="20">
        <v>9</v>
      </c>
    </row>
    <row r="10" spans="1:18" s="3" customFormat="1" x14ac:dyDescent="0.25">
      <c r="A10" s="22" t="s">
        <v>81</v>
      </c>
      <c r="B10" s="23">
        <f>(B5*-1+B6*-0.5+B7*0.5+B8*1)</f>
        <v>-3.6999999999999984</v>
      </c>
      <c r="C10" s="24">
        <f t="shared" ref="C10:R10" si="0">(C5*-1+C6*-0.5+C7*0.5+C8*1)</f>
        <v>-16.049999999999997</v>
      </c>
      <c r="D10" s="24">
        <f t="shared" si="0"/>
        <v>-6.05</v>
      </c>
      <c r="E10" s="24">
        <f t="shared" si="0"/>
        <v>2.1500000000000004</v>
      </c>
      <c r="F10" s="24">
        <f t="shared" si="0"/>
        <v>-3.5999999999999988</v>
      </c>
      <c r="G10" s="23">
        <f t="shared" si="0"/>
        <v>5.5999999999999961</v>
      </c>
      <c r="H10" s="23">
        <f t="shared" si="0"/>
        <v>-2.9999999999999982</v>
      </c>
      <c r="I10" s="23">
        <f t="shared" si="0"/>
        <v>-4.6500000000000004</v>
      </c>
      <c r="J10" s="23">
        <f t="shared" si="0"/>
        <v>-10.399999999999999</v>
      </c>
      <c r="K10" s="23">
        <f t="shared" si="0"/>
        <v>4.2000000000000028</v>
      </c>
      <c r="L10" s="23">
        <f t="shared" si="0"/>
        <v>-7.1999999999999993</v>
      </c>
      <c r="M10" s="23">
        <f t="shared" si="0"/>
        <v>2.2000000000000011</v>
      </c>
      <c r="N10" s="24">
        <f t="shared" si="0"/>
        <v>-12.700000000000003</v>
      </c>
      <c r="O10" s="24">
        <f t="shared" si="0"/>
        <v>6.5500000000000007</v>
      </c>
      <c r="P10" s="24">
        <f t="shared" si="0"/>
        <v>-5.3500000000000005</v>
      </c>
      <c r="Q10" s="24">
        <f t="shared" si="0"/>
        <v>-4.1999999999999984</v>
      </c>
      <c r="R10" s="24">
        <f t="shared" si="0"/>
        <v>-8.6999999999999975</v>
      </c>
    </row>
    <row r="11" spans="1:18" ht="30" customHeight="1" x14ac:dyDescent="0.25">
      <c r="A11" s="43" t="s">
        <v>79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x14ac:dyDescent="0.25">
      <c r="A12" s="21" t="s">
        <v>53</v>
      </c>
      <c r="B12" s="19">
        <v>19.899999999999999</v>
      </c>
      <c r="C12" s="20">
        <v>12.8</v>
      </c>
      <c r="D12" s="20">
        <v>21.5</v>
      </c>
      <c r="E12" s="20">
        <v>20.399999999999999</v>
      </c>
      <c r="F12" s="20">
        <v>15.5</v>
      </c>
      <c r="G12" s="19">
        <v>16.399999999999999</v>
      </c>
      <c r="H12" s="19">
        <v>18.5</v>
      </c>
      <c r="I12" s="19">
        <v>22.6</v>
      </c>
      <c r="J12" s="19">
        <v>23.9</v>
      </c>
      <c r="K12" s="19">
        <v>22.4</v>
      </c>
      <c r="L12" s="19">
        <v>14.5</v>
      </c>
      <c r="M12" s="19">
        <v>18.7</v>
      </c>
      <c r="N12" s="20">
        <v>18.8</v>
      </c>
      <c r="O12" s="20">
        <v>19.399999999999999</v>
      </c>
      <c r="P12" s="20">
        <v>23.9</v>
      </c>
      <c r="Q12" s="20">
        <v>20.9</v>
      </c>
      <c r="R12" s="20">
        <v>16.7</v>
      </c>
    </row>
    <row r="13" spans="1:18" x14ac:dyDescent="0.25">
      <c r="A13" s="21" t="s">
        <v>54</v>
      </c>
      <c r="B13" s="19">
        <v>44.3</v>
      </c>
      <c r="C13" s="20">
        <v>54</v>
      </c>
      <c r="D13" s="20">
        <v>47.6</v>
      </c>
      <c r="E13" s="20">
        <v>41.9</v>
      </c>
      <c r="F13" s="20">
        <v>35.4</v>
      </c>
      <c r="G13" s="19">
        <v>48.2</v>
      </c>
      <c r="H13" s="19">
        <v>41.9</v>
      </c>
      <c r="I13" s="19">
        <v>50.9</v>
      </c>
      <c r="J13" s="19">
        <v>35.9</v>
      </c>
      <c r="K13" s="19">
        <v>53.8</v>
      </c>
      <c r="L13" s="19">
        <v>44.3</v>
      </c>
      <c r="M13" s="19">
        <v>49.3</v>
      </c>
      <c r="N13" s="20">
        <v>44.8</v>
      </c>
      <c r="O13" s="20">
        <v>45.1</v>
      </c>
      <c r="P13" s="20">
        <v>40.4</v>
      </c>
      <c r="Q13" s="20">
        <v>46</v>
      </c>
      <c r="R13" s="20">
        <v>44.7</v>
      </c>
    </row>
    <row r="14" spans="1:18" x14ac:dyDescent="0.25">
      <c r="A14" s="21" t="s">
        <v>55</v>
      </c>
      <c r="B14" s="19">
        <v>18</v>
      </c>
      <c r="C14" s="20">
        <v>23</v>
      </c>
      <c r="D14" s="20">
        <v>17.399999999999999</v>
      </c>
      <c r="E14" s="20">
        <v>18.100000000000001</v>
      </c>
      <c r="F14" s="20">
        <v>19.8</v>
      </c>
      <c r="G14" s="19">
        <v>17.899999999999999</v>
      </c>
      <c r="H14" s="19">
        <v>22.9</v>
      </c>
      <c r="I14" s="19">
        <v>18.3</v>
      </c>
      <c r="J14" s="19">
        <v>15.4</v>
      </c>
      <c r="K14" s="19">
        <v>7.8</v>
      </c>
      <c r="L14" s="19">
        <v>19.3</v>
      </c>
      <c r="M14" s="19">
        <v>15</v>
      </c>
      <c r="N14" s="20">
        <v>27.1</v>
      </c>
      <c r="O14" s="20">
        <v>18.8</v>
      </c>
      <c r="P14" s="20">
        <v>17</v>
      </c>
      <c r="Q14" s="20">
        <v>14.7</v>
      </c>
      <c r="R14" s="20">
        <v>18.2</v>
      </c>
    </row>
    <row r="15" spans="1:18" x14ac:dyDescent="0.25">
      <c r="A15" s="21" t="s">
        <v>56</v>
      </c>
      <c r="B15" s="19">
        <v>3.6</v>
      </c>
      <c r="C15" s="20">
        <v>4.5999999999999996</v>
      </c>
      <c r="D15" s="20">
        <v>3.8</v>
      </c>
      <c r="E15" s="20">
        <v>3.6</v>
      </c>
      <c r="F15" s="20">
        <v>2.5</v>
      </c>
      <c r="G15" s="19">
        <v>4</v>
      </c>
      <c r="H15" s="19">
        <v>3.3</v>
      </c>
      <c r="I15" s="19">
        <v>0.8</v>
      </c>
      <c r="J15" s="19">
        <v>5.2</v>
      </c>
      <c r="K15" s="19">
        <v>0</v>
      </c>
      <c r="L15" s="19">
        <v>7.2</v>
      </c>
      <c r="M15" s="19">
        <v>2.2000000000000002</v>
      </c>
      <c r="N15" s="20">
        <v>2.4</v>
      </c>
      <c r="O15" s="20">
        <v>2.8</v>
      </c>
      <c r="P15" s="20">
        <v>4.0999999999999996</v>
      </c>
      <c r="Q15" s="20">
        <v>4.2</v>
      </c>
      <c r="R15" s="20">
        <v>3.6</v>
      </c>
    </row>
    <row r="16" spans="1:18" x14ac:dyDescent="0.25">
      <c r="A16" s="21" t="s">
        <v>50</v>
      </c>
      <c r="B16" s="19">
        <v>14.2</v>
      </c>
      <c r="C16" s="20">
        <v>5.5</v>
      </c>
      <c r="D16" s="20">
        <v>9.6</v>
      </c>
      <c r="E16" s="20">
        <v>16</v>
      </c>
      <c r="F16" s="20">
        <v>26.8</v>
      </c>
      <c r="G16" s="19">
        <v>13.6</v>
      </c>
      <c r="H16" s="19">
        <v>13.3</v>
      </c>
      <c r="I16" s="19">
        <v>7.4</v>
      </c>
      <c r="J16" s="19">
        <v>19.7</v>
      </c>
      <c r="K16" s="19">
        <v>16</v>
      </c>
      <c r="L16" s="19">
        <v>14.7</v>
      </c>
      <c r="M16" s="19">
        <v>14.9</v>
      </c>
      <c r="N16" s="20">
        <v>6.9</v>
      </c>
      <c r="O16" s="20">
        <v>13.9</v>
      </c>
      <c r="P16" s="20">
        <v>14.7</v>
      </c>
      <c r="Q16" s="20">
        <v>14.1</v>
      </c>
      <c r="R16" s="20">
        <v>16.8</v>
      </c>
    </row>
    <row r="17" spans="1:18" s="3" customFormat="1" x14ac:dyDescent="0.25">
      <c r="A17" s="22" t="s">
        <v>81</v>
      </c>
      <c r="B17" s="25">
        <f>(B12*1+B13*0.5+B14*-0.5+B15*-1)</f>
        <v>29.449999999999996</v>
      </c>
      <c r="C17" s="26">
        <f t="shared" ref="C17:R17" si="1">(C12*1+C13*0.5+C14*-0.5+C15*-1)</f>
        <v>23.699999999999996</v>
      </c>
      <c r="D17" s="26">
        <f t="shared" si="1"/>
        <v>32.799999999999997</v>
      </c>
      <c r="E17" s="26">
        <f t="shared" si="1"/>
        <v>28.699999999999996</v>
      </c>
      <c r="F17" s="26">
        <f t="shared" si="1"/>
        <v>20.800000000000004</v>
      </c>
      <c r="G17" s="25">
        <f t="shared" si="1"/>
        <v>27.55</v>
      </c>
      <c r="H17" s="25">
        <f t="shared" si="1"/>
        <v>24.700000000000003</v>
      </c>
      <c r="I17" s="25">
        <f t="shared" si="1"/>
        <v>38.1</v>
      </c>
      <c r="J17" s="25">
        <f t="shared" si="1"/>
        <v>28.949999999999992</v>
      </c>
      <c r="K17" s="25">
        <f t="shared" si="1"/>
        <v>45.4</v>
      </c>
      <c r="L17" s="25">
        <f t="shared" si="1"/>
        <v>19.8</v>
      </c>
      <c r="M17" s="25">
        <f t="shared" si="1"/>
        <v>33.649999999999991</v>
      </c>
      <c r="N17" s="26">
        <f t="shared" si="1"/>
        <v>25.250000000000004</v>
      </c>
      <c r="O17" s="26">
        <f t="shared" si="1"/>
        <v>29.750000000000004</v>
      </c>
      <c r="P17" s="26">
        <f t="shared" si="1"/>
        <v>31.499999999999993</v>
      </c>
      <c r="Q17" s="26">
        <f t="shared" si="1"/>
        <v>32.349999999999994</v>
      </c>
      <c r="R17" s="26">
        <f t="shared" si="1"/>
        <v>26.349999999999994</v>
      </c>
    </row>
    <row r="18" spans="1:18" ht="30" customHeight="1" x14ac:dyDescent="0.25">
      <c r="A18" s="43" t="s">
        <v>78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x14ac:dyDescent="0.25">
      <c r="A19" s="21" t="s">
        <v>57</v>
      </c>
      <c r="B19" s="19">
        <v>9.3000000000000007</v>
      </c>
      <c r="C19" s="20">
        <v>13.8</v>
      </c>
      <c r="D19" s="20">
        <v>8.6999999999999993</v>
      </c>
      <c r="E19" s="20">
        <v>10.6</v>
      </c>
      <c r="F19" s="20">
        <v>6.6</v>
      </c>
      <c r="G19" s="19">
        <v>5.8</v>
      </c>
      <c r="H19" s="19">
        <v>8.9</v>
      </c>
      <c r="I19" s="19">
        <v>12.7</v>
      </c>
      <c r="J19" s="19">
        <v>11</v>
      </c>
      <c r="K19" s="19">
        <v>0.6</v>
      </c>
      <c r="L19" s="19">
        <v>14</v>
      </c>
      <c r="M19" s="19">
        <v>0.7</v>
      </c>
      <c r="N19" s="20">
        <v>9.6999999999999993</v>
      </c>
      <c r="O19" s="20">
        <v>7.7</v>
      </c>
      <c r="P19" s="20">
        <v>9.4</v>
      </c>
      <c r="Q19" s="20">
        <v>9.9</v>
      </c>
      <c r="R19" s="20">
        <v>9.9</v>
      </c>
    </row>
    <row r="20" spans="1:18" x14ac:dyDescent="0.25">
      <c r="A20" s="21" t="s">
        <v>58</v>
      </c>
      <c r="B20" s="19">
        <v>27.5</v>
      </c>
      <c r="C20" s="20">
        <v>45.9</v>
      </c>
      <c r="D20" s="20">
        <v>29.5</v>
      </c>
      <c r="E20" s="20">
        <v>24</v>
      </c>
      <c r="F20" s="20">
        <v>23</v>
      </c>
      <c r="G20" s="19">
        <v>22.3</v>
      </c>
      <c r="H20" s="19">
        <v>26.7</v>
      </c>
      <c r="I20" s="19">
        <v>28.1</v>
      </c>
      <c r="J20" s="19">
        <v>27.6</v>
      </c>
      <c r="K20" s="19">
        <v>30.9</v>
      </c>
      <c r="L20" s="19">
        <v>29.2</v>
      </c>
      <c r="M20" s="19">
        <v>29.1</v>
      </c>
      <c r="N20" s="20">
        <v>37.700000000000003</v>
      </c>
      <c r="O20" s="20">
        <v>28.4</v>
      </c>
      <c r="P20" s="20">
        <v>23</v>
      </c>
      <c r="Q20" s="20">
        <v>29.1</v>
      </c>
      <c r="R20" s="20">
        <v>24.8</v>
      </c>
    </row>
    <row r="21" spans="1:18" x14ac:dyDescent="0.25">
      <c r="A21" s="21" t="s">
        <v>59</v>
      </c>
      <c r="B21" s="19">
        <v>23.4</v>
      </c>
      <c r="C21" s="20">
        <v>18.2</v>
      </c>
      <c r="D21" s="20">
        <v>23.3</v>
      </c>
      <c r="E21" s="20">
        <v>25.7</v>
      </c>
      <c r="F21" s="20">
        <v>20.100000000000001</v>
      </c>
      <c r="G21" s="19">
        <v>23.9</v>
      </c>
      <c r="H21" s="19">
        <v>28.5</v>
      </c>
      <c r="I21" s="19">
        <v>20.100000000000001</v>
      </c>
      <c r="J21" s="19">
        <v>16.399999999999999</v>
      </c>
      <c r="K21" s="19">
        <v>30.4</v>
      </c>
      <c r="L21" s="19">
        <v>23.1</v>
      </c>
      <c r="M21" s="19">
        <v>22</v>
      </c>
      <c r="N21" s="20">
        <v>21.9</v>
      </c>
      <c r="O21" s="20">
        <v>25.9</v>
      </c>
      <c r="P21" s="20">
        <v>24.2</v>
      </c>
      <c r="Q21" s="20">
        <v>24.2</v>
      </c>
      <c r="R21" s="20">
        <v>20.100000000000001</v>
      </c>
    </row>
    <row r="22" spans="1:18" x14ac:dyDescent="0.25">
      <c r="A22" s="21" t="s">
        <v>60</v>
      </c>
      <c r="B22" s="19">
        <v>7.1</v>
      </c>
      <c r="C22" s="20">
        <v>2.8</v>
      </c>
      <c r="D22" s="20">
        <v>9.6999999999999993</v>
      </c>
      <c r="E22" s="20">
        <v>5.7</v>
      </c>
      <c r="F22" s="20">
        <v>3.3</v>
      </c>
      <c r="G22" s="19">
        <v>6.5</v>
      </c>
      <c r="H22" s="19">
        <v>9.6</v>
      </c>
      <c r="I22" s="19">
        <v>0.7</v>
      </c>
      <c r="J22" s="19">
        <v>5.0999999999999996</v>
      </c>
      <c r="K22" s="19">
        <v>18.100000000000001</v>
      </c>
      <c r="L22" s="19">
        <v>3.9</v>
      </c>
      <c r="M22" s="19">
        <v>13.9</v>
      </c>
      <c r="N22" s="20">
        <v>12</v>
      </c>
      <c r="O22" s="20">
        <v>4.8</v>
      </c>
      <c r="P22" s="20">
        <v>7.1</v>
      </c>
      <c r="Q22" s="20">
        <v>6.5</v>
      </c>
      <c r="R22" s="20">
        <v>8.3000000000000007</v>
      </c>
    </row>
    <row r="23" spans="1:18" x14ac:dyDescent="0.25">
      <c r="A23" s="21" t="s">
        <v>50</v>
      </c>
      <c r="B23" s="19">
        <v>32.799999999999997</v>
      </c>
      <c r="C23" s="20">
        <v>19.3</v>
      </c>
      <c r="D23" s="20">
        <v>28.8</v>
      </c>
      <c r="E23" s="20">
        <v>33.9</v>
      </c>
      <c r="F23" s="20">
        <v>47.1</v>
      </c>
      <c r="G23" s="19">
        <v>41.5</v>
      </c>
      <c r="H23" s="19">
        <v>26.2</v>
      </c>
      <c r="I23" s="19">
        <v>38.5</v>
      </c>
      <c r="J23" s="19">
        <v>39.9</v>
      </c>
      <c r="K23" s="19">
        <v>19.899999999999999</v>
      </c>
      <c r="L23" s="19">
        <v>29.9</v>
      </c>
      <c r="M23" s="19">
        <v>34.4</v>
      </c>
      <c r="N23" s="20">
        <v>18.600000000000001</v>
      </c>
      <c r="O23" s="20">
        <v>33.200000000000003</v>
      </c>
      <c r="P23" s="20">
        <v>36.299999999999997</v>
      </c>
      <c r="Q23" s="20">
        <v>30.3</v>
      </c>
      <c r="R23" s="20">
        <v>37</v>
      </c>
    </row>
    <row r="24" spans="1:18" s="3" customFormat="1" x14ac:dyDescent="0.25">
      <c r="A24" s="22" t="s">
        <v>81</v>
      </c>
      <c r="B24" s="23">
        <f>(B19*-1+B20*-0.5+B21*0.5+B22*1)</f>
        <v>-4.2500000000000018</v>
      </c>
      <c r="C24" s="24">
        <f t="shared" ref="C24:R24" si="2">(C19*-1+C20*-0.5+C21*0.5+C22*1)</f>
        <v>-24.849999999999998</v>
      </c>
      <c r="D24" s="24">
        <f t="shared" si="2"/>
        <v>-2.0999999999999996</v>
      </c>
      <c r="E24" s="24">
        <f t="shared" si="2"/>
        <v>-4.0500000000000016</v>
      </c>
      <c r="F24" s="24">
        <f t="shared" si="2"/>
        <v>-4.7500000000000009</v>
      </c>
      <c r="G24" s="23">
        <f t="shared" si="2"/>
        <v>1.5</v>
      </c>
      <c r="H24" s="23">
        <f t="shared" si="2"/>
        <v>1.5999999999999996</v>
      </c>
      <c r="I24" s="23">
        <f t="shared" si="2"/>
        <v>-16</v>
      </c>
      <c r="J24" s="23">
        <f t="shared" si="2"/>
        <v>-11.500000000000002</v>
      </c>
      <c r="K24" s="23">
        <f t="shared" si="2"/>
        <v>17.25</v>
      </c>
      <c r="L24" s="23">
        <f t="shared" si="2"/>
        <v>-13.15</v>
      </c>
      <c r="M24" s="23">
        <f t="shared" si="2"/>
        <v>9.65</v>
      </c>
      <c r="N24" s="24">
        <f t="shared" si="2"/>
        <v>-5.6000000000000014</v>
      </c>
      <c r="O24" s="24">
        <f t="shared" si="2"/>
        <v>-4.1499999999999995</v>
      </c>
      <c r="P24" s="24">
        <f t="shared" si="2"/>
        <v>-1.6999999999999993</v>
      </c>
      <c r="Q24" s="24">
        <f t="shared" si="2"/>
        <v>-5.8500000000000032</v>
      </c>
      <c r="R24" s="24">
        <f t="shared" si="2"/>
        <v>-3.9499999999999993</v>
      </c>
    </row>
    <row r="25" spans="1:18" s="5" customFormat="1" x14ac:dyDescent="0.25">
      <c r="A25" s="27" t="s">
        <v>82</v>
      </c>
      <c r="B25" s="28">
        <f>AVERAGE(B10,B17,B24)</f>
        <v>7.1666666666666643</v>
      </c>
      <c r="C25" s="29">
        <f t="shared" ref="C25:R25" si="3">AVERAGE(C10,C17,C24)</f>
        <v>-5.7333333333333334</v>
      </c>
      <c r="D25" s="29">
        <f t="shared" si="3"/>
        <v>8.2166666666666668</v>
      </c>
      <c r="E25" s="29">
        <f t="shared" si="3"/>
        <v>8.9333333333333318</v>
      </c>
      <c r="F25" s="29">
        <f t="shared" si="3"/>
        <v>4.1500000000000021</v>
      </c>
      <c r="G25" s="28">
        <f t="shared" si="3"/>
        <v>11.549999999999999</v>
      </c>
      <c r="H25" s="28">
        <f t="shared" si="3"/>
        <v>7.7666666666666684</v>
      </c>
      <c r="I25" s="28">
        <f t="shared" si="3"/>
        <v>5.8166666666666673</v>
      </c>
      <c r="J25" s="28">
        <f t="shared" si="3"/>
        <v>2.3499999999999974</v>
      </c>
      <c r="K25" s="28">
        <f t="shared" si="3"/>
        <v>22.283333333333331</v>
      </c>
      <c r="L25" s="28">
        <f t="shared" si="3"/>
        <v>-0.18333333333333299</v>
      </c>
      <c r="M25" s="28">
        <f t="shared" si="3"/>
        <v>15.166666666666664</v>
      </c>
      <c r="N25" s="29">
        <f t="shared" si="3"/>
        <v>2.3166666666666664</v>
      </c>
      <c r="O25" s="29">
        <f t="shared" si="3"/>
        <v>10.716666666666669</v>
      </c>
      <c r="P25" s="29">
        <f t="shared" si="3"/>
        <v>8.1499999999999968</v>
      </c>
      <c r="Q25" s="29">
        <f t="shared" si="3"/>
        <v>7.43333333333333</v>
      </c>
      <c r="R25" s="29">
        <f t="shared" si="3"/>
        <v>4.5666666666666664</v>
      </c>
    </row>
    <row r="26" spans="1:18" ht="15" customHeight="1" x14ac:dyDescent="0.25">
      <c r="A26" s="43" t="s">
        <v>77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18" x14ac:dyDescent="0.25">
      <c r="A27" s="21" t="s">
        <v>61</v>
      </c>
      <c r="B27" s="19">
        <v>2.9</v>
      </c>
      <c r="C27" s="20">
        <v>10.5</v>
      </c>
      <c r="D27" s="20">
        <v>2.5</v>
      </c>
      <c r="E27" s="20">
        <v>3.1</v>
      </c>
      <c r="F27" s="20">
        <v>0.9</v>
      </c>
      <c r="G27" s="19">
        <v>3.2</v>
      </c>
      <c r="H27" s="19">
        <v>0.9</v>
      </c>
      <c r="I27" s="19">
        <v>3</v>
      </c>
      <c r="J27" s="19">
        <v>2.6</v>
      </c>
      <c r="K27" s="19">
        <v>0</v>
      </c>
      <c r="L27" s="19">
        <v>10.1</v>
      </c>
      <c r="M27" s="19">
        <v>1.2</v>
      </c>
      <c r="N27" s="20">
        <v>1.3</v>
      </c>
      <c r="O27" s="20">
        <v>2.5</v>
      </c>
      <c r="P27" s="20">
        <v>2.9</v>
      </c>
      <c r="Q27" s="20">
        <v>4.0999999999999996</v>
      </c>
      <c r="R27" s="20">
        <v>2.8</v>
      </c>
    </row>
    <row r="28" spans="1:18" x14ac:dyDescent="0.25">
      <c r="A28" s="21" t="s">
        <v>62</v>
      </c>
      <c r="B28" s="19">
        <v>43.1</v>
      </c>
      <c r="C28" s="20">
        <v>43.3</v>
      </c>
      <c r="D28" s="20">
        <v>45.4</v>
      </c>
      <c r="E28" s="20">
        <v>42.4</v>
      </c>
      <c r="F28" s="20">
        <v>36.6</v>
      </c>
      <c r="G28" s="19">
        <v>46.1</v>
      </c>
      <c r="H28" s="19">
        <v>42.1</v>
      </c>
      <c r="I28" s="19">
        <v>46.3</v>
      </c>
      <c r="J28" s="19">
        <v>38.5</v>
      </c>
      <c r="K28" s="19">
        <v>52.7</v>
      </c>
      <c r="L28" s="19">
        <v>38.9</v>
      </c>
      <c r="M28" s="19">
        <v>46.3</v>
      </c>
      <c r="N28" s="20">
        <v>37.200000000000003</v>
      </c>
      <c r="O28" s="20">
        <v>40.4</v>
      </c>
      <c r="P28" s="20">
        <v>45.3</v>
      </c>
      <c r="Q28" s="20">
        <v>50.4</v>
      </c>
      <c r="R28" s="20">
        <v>38.700000000000003</v>
      </c>
    </row>
    <row r="29" spans="1:18" x14ac:dyDescent="0.25">
      <c r="A29" s="21" t="s">
        <v>63</v>
      </c>
      <c r="B29" s="19">
        <v>34.799999999999997</v>
      </c>
      <c r="C29" s="20">
        <v>28.2</v>
      </c>
      <c r="D29" s="20">
        <v>35</v>
      </c>
      <c r="E29" s="20">
        <v>35.5</v>
      </c>
      <c r="F29" s="20">
        <v>35.4</v>
      </c>
      <c r="G29" s="19">
        <v>31</v>
      </c>
      <c r="H29" s="19">
        <v>39.200000000000003</v>
      </c>
      <c r="I29" s="19">
        <v>32.1</v>
      </c>
      <c r="J29" s="19">
        <v>34.9</v>
      </c>
      <c r="K29" s="19">
        <v>32.6</v>
      </c>
      <c r="L29" s="19">
        <v>32.299999999999997</v>
      </c>
      <c r="M29" s="19">
        <v>35.6</v>
      </c>
      <c r="N29" s="20">
        <v>43.3</v>
      </c>
      <c r="O29" s="20">
        <v>33</v>
      </c>
      <c r="P29" s="20">
        <v>34.9</v>
      </c>
      <c r="Q29" s="20">
        <v>30.8</v>
      </c>
      <c r="R29" s="20">
        <v>37.4</v>
      </c>
    </row>
    <row r="30" spans="1:18" x14ac:dyDescent="0.25">
      <c r="A30" s="21" t="s">
        <v>64</v>
      </c>
      <c r="B30" s="19">
        <v>5.8</v>
      </c>
      <c r="C30" s="20">
        <v>7.6</v>
      </c>
      <c r="D30" s="20">
        <v>5.3</v>
      </c>
      <c r="E30" s="20">
        <v>5.2</v>
      </c>
      <c r="F30" s="20">
        <v>7.8</v>
      </c>
      <c r="G30" s="19">
        <v>3.6</v>
      </c>
      <c r="H30" s="19">
        <v>6.2</v>
      </c>
      <c r="I30" s="19">
        <v>4</v>
      </c>
      <c r="J30" s="19">
        <v>10</v>
      </c>
      <c r="K30" s="19">
        <v>1.3</v>
      </c>
      <c r="L30" s="19">
        <v>5.2</v>
      </c>
      <c r="M30" s="19">
        <v>5.7</v>
      </c>
      <c r="N30" s="20">
        <v>11.2</v>
      </c>
      <c r="O30" s="20">
        <v>5.9</v>
      </c>
      <c r="P30" s="20">
        <v>4.3</v>
      </c>
      <c r="Q30" s="20">
        <v>4.4000000000000004</v>
      </c>
      <c r="R30" s="20">
        <v>6.5</v>
      </c>
    </row>
    <row r="31" spans="1:18" x14ac:dyDescent="0.25">
      <c r="A31" s="21" t="s">
        <v>50</v>
      </c>
      <c r="B31" s="19">
        <v>13.4</v>
      </c>
      <c r="C31" s="20">
        <v>10.4</v>
      </c>
      <c r="D31" s="20">
        <v>11.7</v>
      </c>
      <c r="E31" s="20">
        <v>13.8</v>
      </c>
      <c r="F31" s="20">
        <v>19.2</v>
      </c>
      <c r="G31" s="19">
        <v>16.100000000000001</v>
      </c>
      <c r="H31" s="19">
        <v>11.7</v>
      </c>
      <c r="I31" s="19">
        <v>14.6</v>
      </c>
      <c r="J31" s="19">
        <v>14</v>
      </c>
      <c r="K31" s="19">
        <v>13.3</v>
      </c>
      <c r="L31" s="19">
        <v>13.6</v>
      </c>
      <c r="M31" s="19">
        <v>11.1</v>
      </c>
      <c r="N31" s="20">
        <v>7</v>
      </c>
      <c r="O31" s="20">
        <v>18.2</v>
      </c>
      <c r="P31" s="20">
        <v>12.6</v>
      </c>
      <c r="Q31" s="20">
        <v>10.3</v>
      </c>
      <c r="R31" s="20">
        <v>14.6</v>
      </c>
    </row>
    <row r="32" spans="1:18" s="3" customFormat="1" x14ac:dyDescent="0.25">
      <c r="A32" s="22" t="s">
        <v>81</v>
      </c>
      <c r="B32" s="25">
        <f>(B27*1+B28*0.5+B29*-0.5+B30*-1)</f>
        <v>1.2500000000000009</v>
      </c>
      <c r="C32" s="26">
        <f t="shared" ref="C32:R32" si="4">(C27*1+C28*0.5+C29*-0.5+C30*-1)</f>
        <v>10.449999999999998</v>
      </c>
      <c r="D32" s="26">
        <f t="shared" si="4"/>
        <v>2.3999999999999995</v>
      </c>
      <c r="E32" s="26">
        <f t="shared" si="4"/>
        <v>1.3500000000000005</v>
      </c>
      <c r="F32" s="26">
        <f t="shared" si="4"/>
        <v>-6.3</v>
      </c>
      <c r="G32" s="25">
        <f t="shared" si="4"/>
        <v>7.15</v>
      </c>
      <c r="H32" s="25">
        <f t="shared" si="4"/>
        <v>-3.8500000000000023</v>
      </c>
      <c r="I32" s="25">
        <f t="shared" si="4"/>
        <v>6.0999999999999979</v>
      </c>
      <c r="J32" s="25">
        <f t="shared" si="4"/>
        <v>-5.5999999999999979</v>
      </c>
      <c r="K32" s="25">
        <f t="shared" si="4"/>
        <v>8.75</v>
      </c>
      <c r="L32" s="25">
        <f t="shared" si="4"/>
        <v>8.1999999999999993</v>
      </c>
      <c r="M32" s="25">
        <f t="shared" si="4"/>
        <v>0.84999999999999698</v>
      </c>
      <c r="N32" s="30">
        <f t="shared" si="4"/>
        <v>-12.949999999999996</v>
      </c>
      <c r="O32" s="26">
        <f t="shared" si="4"/>
        <v>0.29999999999999893</v>
      </c>
      <c r="P32" s="26">
        <f t="shared" si="4"/>
        <v>3.799999999999998</v>
      </c>
      <c r="Q32" s="26">
        <f t="shared" si="4"/>
        <v>9.4999999999999964</v>
      </c>
      <c r="R32" s="26">
        <f t="shared" si="4"/>
        <v>-3.0499999999999972</v>
      </c>
    </row>
    <row r="33" spans="1:18" ht="15" customHeight="1" x14ac:dyDescent="0.25">
      <c r="A33" s="43" t="s">
        <v>76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8" x14ac:dyDescent="0.25">
      <c r="A34" s="21" t="s">
        <v>65</v>
      </c>
      <c r="B34" s="19">
        <v>5.4</v>
      </c>
      <c r="C34" s="20">
        <v>6.9</v>
      </c>
      <c r="D34" s="20">
        <v>6.3</v>
      </c>
      <c r="E34" s="20">
        <v>4.4000000000000004</v>
      </c>
      <c r="F34" s="20">
        <v>3.5</v>
      </c>
      <c r="G34" s="19">
        <v>5.2</v>
      </c>
      <c r="H34" s="19">
        <v>3.7</v>
      </c>
      <c r="I34" s="19">
        <v>2.2999999999999998</v>
      </c>
      <c r="J34" s="19">
        <v>10</v>
      </c>
      <c r="K34" s="19">
        <v>2</v>
      </c>
      <c r="L34" s="19">
        <v>9.1</v>
      </c>
      <c r="M34" s="19">
        <v>0.7</v>
      </c>
      <c r="N34" s="20">
        <v>8.3000000000000007</v>
      </c>
      <c r="O34" s="20">
        <v>3.5</v>
      </c>
      <c r="P34" s="20">
        <v>5.8</v>
      </c>
      <c r="Q34" s="20">
        <v>5.8</v>
      </c>
      <c r="R34" s="20">
        <v>5.4</v>
      </c>
    </row>
    <row r="35" spans="1:18" x14ac:dyDescent="0.25">
      <c r="A35" s="21" t="s">
        <v>66</v>
      </c>
      <c r="B35" s="19">
        <v>22.9</v>
      </c>
      <c r="C35" s="20">
        <v>29.9</v>
      </c>
      <c r="D35" s="20">
        <v>26.9</v>
      </c>
      <c r="E35" s="20">
        <v>20.5</v>
      </c>
      <c r="F35" s="20">
        <v>14.5</v>
      </c>
      <c r="G35" s="19">
        <v>15.3</v>
      </c>
      <c r="H35" s="19">
        <v>24.7</v>
      </c>
      <c r="I35" s="19">
        <v>19.5</v>
      </c>
      <c r="J35" s="19">
        <v>25.7</v>
      </c>
      <c r="K35" s="19">
        <v>12.3</v>
      </c>
      <c r="L35" s="19">
        <v>30.1</v>
      </c>
      <c r="M35" s="19">
        <v>25</v>
      </c>
      <c r="N35" s="20">
        <v>40.299999999999997</v>
      </c>
      <c r="O35" s="20">
        <v>18.3</v>
      </c>
      <c r="P35" s="20">
        <v>21.8</v>
      </c>
      <c r="Q35" s="20">
        <v>23.7</v>
      </c>
      <c r="R35" s="20">
        <v>21.3</v>
      </c>
    </row>
    <row r="36" spans="1:18" x14ac:dyDescent="0.25">
      <c r="A36" s="21" t="s">
        <v>67</v>
      </c>
      <c r="B36" s="19">
        <v>47</v>
      </c>
      <c r="C36" s="20">
        <v>51.4</v>
      </c>
      <c r="D36" s="20">
        <v>46.4</v>
      </c>
      <c r="E36" s="20">
        <v>46.5</v>
      </c>
      <c r="F36" s="20">
        <v>48.3</v>
      </c>
      <c r="G36" s="19">
        <v>51.7</v>
      </c>
      <c r="H36" s="19">
        <v>43.9</v>
      </c>
      <c r="I36" s="19">
        <v>52.6</v>
      </c>
      <c r="J36" s="19">
        <v>39.6</v>
      </c>
      <c r="K36" s="19">
        <v>59</v>
      </c>
      <c r="L36" s="19">
        <v>44.7</v>
      </c>
      <c r="M36" s="19">
        <v>54.6</v>
      </c>
      <c r="N36" s="20">
        <v>32.5</v>
      </c>
      <c r="O36" s="20">
        <v>52.2</v>
      </c>
      <c r="P36" s="20">
        <v>48</v>
      </c>
      <c r="Q36" s="20">
        <v>45.6</v>
      </c>
      <c r="R36" s="20">
        <v>47.5</v>
      </c>
    </row>
    <row r="37" spans="1:18" x14ac:dyDescent="0.25">
      <c r="A37" s="21" t="s">
        <v>68</v>
      </c>
      <c r="B37" s="19">
        <v>11.9</v>
      </c>
      <c r="C37" s="20">
        <v>6.8</v>
      </c>
      <c r="D37" s="20">
        <v>9.6</v>
      </c>
      <c r="E37" s="20">
        <v>16.399999999999999</v>
      </c>
      <c r="F37" s="20">
        <v>11</v>
      </c>
      <c r="G37" s="19">
        <v>13.8</v>
      </c>
      <c r="H37" s="19">
        <v>13.7</v>
      </c>
      <c r="I37" s="19">
        <v>15.8</v>
      </c>
      <c r="J37" s="19">
        <v>9.6999999999999993</v>
      </c>
      <c r="K37" s="19">
        <v>16.399999999999999</v>
      </c>
      <c r="L37" s="19">
        <v>4.5</v>
      </c>
      <c r="M37" s="19">
        <v>6.8</v>
      </c>
      <c r="N37" s="20">
        <v>9.1999999999999993</v>
      </c>
      <c r="O37" s="20">
        <v>14</v>
      </c>
      <c r="P37" s="20">
        <v>12.3</v>
      </c>
      <c r="Q37" s="20">
        <v>11.4</v>
      </c>
      <c r="R37" s="20">
        <v>11.1</v>
      </c>
    </row>
    <row r="38" spans="1:18" x14ac:dyDescent="0.25">
      <c r="A38" s="21" t="s">
        <v>50</v>
      </c>
      <c r="B38" s="19">
        <v>12.8</v>
      </c>
      <c r="C38" s="20">
        <v>5</v>
      </c>
      <c r="D38" s="20">
        <v>10.8</v>
      </c>
      <c r="E38" s="20">
        <v>12.2</v>
      </c>
      <c r="F38" s="20">
        <v>22.6</v>
      </c>
      <c r="G38" s="19">
        <v>13.9</v>
      </c>
      <c r="H38" s="19">
        <v>14</v>
      </c>
      <c r="I38" s="19">
        <v>9.6999999999999993</v>
      </c>
      <c r="J38" s="19">
        <v>14.9</v>
      </c>
      <c r="K38" s="19">
        <v>10.3</v>
      </c>
      <c r="L38" s="19">
        <v>11.6</v>
      </c>
      <c r="M38" s="19">
        <v>12.9</v>
      </c>
      <c r="N38" s="20">
        <v>9.6999999999999993</v>
      </c>
      <c r="O38" s="20">
        <v>11.9</v>
      </c>
      <c r="P38" s="20">
        <v>12</v>
      </c>
      <c r="Q38" s="20">
        <v>13.6</v>
      </c>
      <c r="R38" s="20">
        <v>14.7</v>
      </c>
    </row>
    <row r="39" spans="1:18" s="3" customFormat="1" x14ac:dyDescent="0.25">
      <c r="A39" s="22" t="s">
        <v>81</v>
      </c>
      <c r="B39" s="23">
        <f>(B34*-1+B35*-0.5+B36*0.5+B37*1)</f>
        <v>18.549999999999997</v>
      </c>
      <c r="C39" s="24">
        <f t="shared" ref="C39:R39" si="5">(C34*-1+C35*-0.5+C36*0.5+C37*1)</f>
        <v>10.649999999999999</v>
      </c>
      <c r="D39" s="24">
        <f t="shared" si="5"/>
        <v>13.049999999999999</v>
      </c>
      <c r="E39" s="24">
        <f t="shared" si="5"/>
        <v>25</v>
      </c>
      <c r="F39" s="24">
        <f t="shared" si="5"/>
        <v>24.4</v>
      </c>
      <c r="G39" s="23">
        <f t="shared" si="5"/>
        <v>26.8</v>
      </c>
      <c r="H39" s="23">
        <f t="shared" si="5"/>
        <v>19.599999999999998</v>
      </c>
      <c r="I39" s="23">
        <f t="shared" si="5"/>
        <v>30.05</v>
      </c>
      <c r="J39" s="23">
        <f t="shared" si="5"/>
        <v>6.6499999999999986</v>
      </c>
      <c r="K39" s="23">
        <f t="shared" si="5"/>
        <v>37.75</v>
      </c>
      <c r="L39" s="23">
        <f t="shared" si="5"/>
        <v>2.7000000000000028</v>
      </c>
      <c r="M39" s="23">
        <f t="shared" si="5"/>
        <v>20.900000000000002</v>
      </c>
      <c r="N39" s="24">
        <f t="shared" si="5"/>
        <v>-3</v>
      </c>
      <c r="O39" s="24">
        <f t="shared" si="5"/>
        <v>27.450000000000003</v>
      </c>
      <c r="P39" s="24">
        <f t="shared" si="5"/>
        <v>19.600000000000001</v>
      </c>
      <c r="Q39" s="24">
        <f t="shared" si="5"/>
        <v>16.550000000000004</v>
      </c>
      <c r="R39" s="24">
        <f t="shared" si="5"/>
        <v>18.799999999999997</v>
      </c>
    </row>
    <row r="40" spans="1:18" s="5" customFormat="1" x14ac:dyDescent="0.25">
      <c r="A40" s="27" t="s">
        <v>83</v>
      </c>
      <c r="B40" s="28">
        <f>AVERAGE(B32,B39)</f>
        <v>9.8999999999999986</v>
      </c>
      <c r="C40" s="29">
        <f t="shared" ref="C40:R40" si="6">AVERAGE(C32,C39)</f>
        <v>10.549999999999997</v>
      </c>
      <c r="D40" s="29">
        <f t="shared" si="6"/>
        <v>7.7249999999999996</v>
      </c>
      <c r="E40" s="29">
        <f t="shared" si="6"/>
        <v>13.175000000000001</v>
      </c>
      <c r="F40" s="29">
        <f t="shared" si="6"/>
        <v>9.0499999999999989</v>
      </c>
      <c r="G40" s="28">
        <f t="shared" si="6"/>
        <v>16.975000000000001</v>
      </c>
      <c r="H40" s="28">
        <f t="shared" si="6"/>
        <v>7.8749999999999982</v>
      </c>
      <c r="I40" s="28">
        <f t="shared" si="6"/>
        <v>18.074999999999999</v>
      </c>
      <c r="J40" s="28">
        <f t="shared" si="6"/>
        <v>0.52500000000000036</v>
      </c>
      <c r="K40" s="28">
        <f t="shared" si="6"/>
        <v>23.25</v>
      </c>
      <c r="L40" s="28">
        <f t="shared" si="6"/>
        <v>5.4500000000000011</v>
      </c>
      <c r="M40" s="28">
        <f t="shared" si="6"/>
        <v>10.875</v>
      </c>
      <c r="N40" s="29">
        <f t="shared" si="6"/>
        <v>-7.9749999999999979</v>
      </c>
      <c r="O40" s="29">
        <f t="shared" si="6"/>
        <v>13.875</v>
      </c>
      <c r="P40" s="29">
        <f t="shared" si="6"/>
        <v>11.7</v>
      </c>
      <c r="Q40" s="29">
        <f t="shared" si="6"/>
        <v>13.025</v>
      </c>
      <c r="R40" s="29">
        <f t="shared" si="6"/>
        <v>7.875</v>
      </c>
    </row>
    <row r="41" spans="1:18" ht="15" customHeight="1" x14ac:dyDescent="0.25">
      <c r="A41" s="43" t="s">
        <v>75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 x14ac:dyDescent="0.25">
      <c r="A42" s="21" t="s">
        <v>44</v>
      </c>
      <c r="B42" s="19">
        <v>6.2</v>
      </c>
      <c r="C42" s="20">
        <v>7.3</v>
      </c>
      <c r="D42" s="20">
        <v>7</v>
      </c>
      <c r="E42" s="20">
        <v>5.3</v>
      </c>
      <c r="F42" s="20">
        <v>3.7</v>
      </c>
      <c r="G42" s="19">
        <v>4.3</v>
      </c>
      <c r="H42" s="19">
        <v>4.4000000000000004</v>
      </c>
      <c r="I42" s="19">
        <v>1.5</v>
      </c>
      <c r="J42" s="19">
        <v>10.3</v>
      </c>
      <c r="K42" s="19">
        <v>0.4</v>
      </c>
      <c r="L42" s="19">
        <v>15.5</v>
      </c>
      <c r="M42" s="19">
        <v>2.4</v>
      </c>
      <c r="N42" s="20">
        <v>12.1</v>
      </c>
      <c r="O42" s="20">
        <v>6.7</v>
      </c>
      <c r="P42" s="20">
        <v>5.4</v>
      </c>
      <c r="Q42" s="20">
        <v>5.8</v>
      </c>
      <c r="R42" s="20">
        <v>4.9000000000000004</v>
      </c>
    </row>
    <row r="43" spans="1:18" x14ac:dyDescent="0.25">
      <c r="A43" s="21" t="s">
        <v>45</v>
      </c>
      <c r="B43" s="19">
        <v>32</v>
      </c>
      <c r="C43" s="20">
        <v>36.700000000000003</v>
      </c>
      <c r="D43" s="20">
        <v>37.4</v>
      </c>
      <c r="E43" s="20">
        <v>27.1</v>
      </c>
      <c r="F43" s="20">
        <v>23.8</v>
      </c>
      <c r="G43" s="19">
        <v>30.1</v>
      </c>
      <c r="H43" s="19">
        <v>36.5</v>
      </c>
      <c r="I43" s="19">
        <v>28.8</v>
      </c>
      <c r="J43" s="19">
        <v>28.2</v>
      </c>
      <c r="K43" s="19">
        <v>28.8</v>
      </c>
      <c r="L43" s="19">
        <v>34</v>
      </c>
      <c r="M43" s="19">
        <v>38</v>
      </c>
      <c r="N43" s="20">
        <v>40.799999999999997</v>
      </c>
      <c r="O43" s="20">
        <v>27.7</v>
      </c>
      <c r="P43" s="20">
        <v>31.7</v>
      </c>
      <c r="Q43" s="20">
        <v>32.299999999999997</v>
      </c>
      <c r="R43" s="20">
        <v>33.200000000000003</v>
      </c>
    </row>
    <row r="44" spans="1:18" x14ac:dyDescent="0.25">
      <c r="A44" s="21" t="s">
        <v>46</v>
      </c>
      <c r="B44" s="19">
        <v>30</v>
      </c>
      <c r="C44" s="20">
        <v>37.799999999999997</v>
      </c>
      <c r="D44" s="20">
        <v>27.8</v>
      </c>
      <c r="E44" s="20">
        <v>32.4</v>
      </c>
      <c r="F44" s="20">
        <v>32.299999999999997</v>
      </c>
      <c r="G44" s="19">
        <v>26.9</v>
      </c>
      <c r="H44" s="19">
        <v>33.4</v>
      </c>
      <c r="I44" s="19">
        <v>27</v>
      </c>
      <c r="J44" s="19">
        <v>29.3</v>
      </c>
      <c r="K44" s="19">
        <v>45.1</v>
      </c>
      <c r="L44" s="19">
        <v>20.100000000000001</v>
      </c>
      <c r="M44" s="19">
        <v>30.9</v>
      </c>
      <c r="N44" s="20">
        <v>20.3</v>
      </c>
      <c r="O44" s="20">
        <v>32.5</v>
      </c>
      <c r="P44" s="20">
        <v>30.5</v>
      </c>
      <c r="Q44" s="20">
        <v>30.1</v>
      </c>
      <c r="R44" s="20">
        <v>30.5</v>
      </c>
    </row>
    <row r="45" spans="1:18" x14ac:dyDescent="0.25">
      <c r="A45" s="21" t="s">
        <v>47</v>
      </c>
      <c r="B45" s="19">
        <v>9.4</v>
      </c>
      <c r="C45" s="20">
        <v>8.3000000000000007</v>
      </c>
      <c r="D45" s="20">
        <v>8</v>
      </c>
      <c r="E45" s="20">
        <v>10.6</v>
      </c>
      <c r="F45" s="20">
        <v>10.9</v>
      </c>
      <c r="G45" s="19">
        <v>17.3</v>
      </c>
      <c r="H45" s="19">
        <v>7.5</v>
      </c>
      <c r="I45" s="19">
        <v>13.2</v>
      </c>
      <c r="J45" s="19">
        <v>8.4</v>
      </c>
      <c r="K45" s="19">
        <v>5.0999999999999996</v>
      </c>
      <c r="L45" s="19">
        <v>9.1999999999999993</v>
      </c>
      <c r="M45" s="19">
        <v>4.4000000000000004</v>
      </c>
      <c r="N45" s="20">
        <v>11.2</v>
      </c>
      <c r="O45" s="20">
        <v>11.7</v>
      </c>
      <c r="P45" s="20">
        <v>8.3000000000000007</v>
      </c>
      <c r="Q45" s="20">
        <v>8</v>
      </c>
      <c r="R45" s="20">
        <v>8.8000000000000007</v>
      </c>
    </row>
    <row r="46" spans="1:18" x14ac:dyDescent="0.25">
      <c r="A46" s="21" t="s">
        <v>50</v>
      </c>
      <c r="B46" s="19">
        <v>22.3</v>
      </c>
      <c r="C46" s="20">
        <v>9.9</v>
      </c>
      <c r="D46" s="20">
        <v>19.8</v>
      </c>
      <c r="E46" s="20">
        <v>24.5</v>
      </c>
      <c r="F46" s="20">
        <v>29.4</v>
      </c>
      <c r="G46" s="19">
        <v>21.5</v>
      </c>
      <c r="H46" s="19">
        <v>18.100000000000001</v>
      </c>
      <c r="I46" s="19">
        <v>29.5</v>
      </c>
      <c r="J46" s="19">
        <v>23.9</v>
      </c>
      <c r="K46" s="19">
        <v>20.6</v>
      </c>
      <c r="L46" s="19">
        <v>21.1</v>
      </c>
      <c r="M46" s="19">
        <v>24.3</v>
      </c>
      <c r="N46" s="20">
        <v>15.7</v>
      </c>
      <c r="O46" s="20">
        <v>21.4</v>
      </c>
      <c r="P46" s="20">
        <v>24.1</v>
      </c>
      <c r="Q46" s="20">
        <v>23.8</v>
      </c>
      <c r="R46" s="20">
        <v>22.6</v>
      </c>
    </row>
    <row r="47" spans="1:18" s="3" customFormat="1" x14ac:dyDescent="0.25">
      <c r="A47" s="22" t="s">
        <v>81</v>
      </c>
      <c r="B47" s="23">
        <f>(B42*-1+B43*-0.5+B44*0.5+B45*1)</f>
        <v>2.2000000000000011</v>
      </c>
      <c r="C47" s="24">
        <f t="shared" ref="C47:R47" si="7">(C42*-1+C43*-0.5+C44*0.5+C45*1)</f>
        <v>1.5499999999999972</v>
      </c>
      <c r="D47" s="24">
        <f t="shared" si="7"/>
        <v>-3.7999999999999989</v>
      </c>
      <c r="E47" s="24">
        <f t="shared" si="7"/>
        <v>7.9499999999999975</v>
      </c>
      <c r="F47" s="24">
        <f t="shared" si="7"/>
        <v>11.449999999999998</v>
      </c>
      <c r="G47" s="23">
        <f t="shared" si="7"/>
        <v>11.399999999999999</v>
      </c>
      <c r="H47" s="23">
        <f t="shared" si="7"/>
        <v>1.5500000000000007</v>
      </c>
      <c r="I47" s="23">
        <f t="shared" si="7"/>
        <v>10.799999999999999</v>
      </c>
      <c r="J47" s="23">
        <f t="shared" si="7"/>
        <v>-1.3499999999999979</v>
      </c>
      <c r="K47" s="23">
        <f t="shared" si="7"/>
        <v>12.85</v>
      </c>
      <c r="L47" s="23">
        <f t="shared" si="7"/>
        <v>-13.25</v>
      </c>
      <c r="M47" s="23">
        <f t="shared" si="7"/>
        <v>-1.5499999999999989</v>
      </c>
      <c r="N47" s="24">
        <f t="shared" si="7"/>
        <v>-11.150000000000002</v>
      </c>
      <c r="O47" s="24">
        <f t="shared" si="7"/>
        <v>7.3999999999999986</v>
      </c>
      <c r="P47" s="24">
        <f t="shared" si="7"/>
        <v>2.3000000000000007</v>
      </c>
      <c r="Q47" s="24">
        <f t="shared" si="7"/>
        <v>1.1000000000000014</v>
      </c>
      <c r="R47" s="24">
        <f t="shared" si="7"/>
        <v>2.5500000000000007</v>
      </c>
    </row>
    <row r="48" spans="1:18" ht="15" customHeight="1" x14ac:dyDescent="0.25">
      <c r="A48" s="43" t="s">
        <v>74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</row>
    <row r="49" spans="1:18" x14ac:dyDescent="0.25">
      <c r="A49" s="21" t="s">
        <v>44</v>
      </c>
      <c r="B49" s="19">
        <v>6</v>
      </c>
      <c r="C49" s="20">
        <v>18.600000000000001</v>
      </c>
      <c r="D49" s="20">
        <v>6.1</v>
      </c>
      <c r="E49" s="20">
        <v>5.4</v>
      </c>
      <c r="F49" s="20">
        <v>2.4</v>
      </c>
      <c r="G49" s="19">
        <v>5.7</v>
      </c>
      <c r="H49" s="19">
        <v>4.4000000000000004</v>
      </c>
      <c r="I49" s="19">
        <v>1.1000000000000001</v>
      </c>
      <c r="J49" s="19">
        <v>12.6</v>
      </c>
      <c r="K49" s="19">
        <v>1.2</v>
      </c>
      <c r="L49" s="19">
        <v>9.6</v>
      </c>
      <c r="M49" s="19">
        <v>1.2</v>
      </c>
      <c r="N49" s="20">
        <v>12.4</v>
      </c>
      <c r="O49" s="20">
        <v>5.5</v>
      </c>
      <c r="P49" s="20">
        <v>7.6</v>
      </c>
      <c r="Q49" s="20">
        <v>4.9000000000000004</v>
      </c>
      <c r="R49" s="20">
        <v>4.0999999999999996</v>
      </c>
    </row>
    <row r="50" spans="1:18" x14ac:dyDescent="0.25">
      <c r="A50" s="21" t="s">
        <v>45</v>
      </c>
      <c r="B50" s="19">
        <v>30.3</v>
      </c>
      <c r="C50" s="20">
        <v>35.799999999999997</v>
      </c>
      <c r="D50" s="20">
        <v>36.200000000000003</v>
      </c>
      <c r="E50" s="20">
        <v>24.5</v>
      </c>
      <c r="F50" s="20">
        <v>22.6</v>
      </c>
      <c r="G50" s="19">
        <v>24.9</v>
      </c>
      <c r="H50" s="19">
        <v>33.700000000000003</v>
      </c>
      <c r="I50" s="19">
        <v>27.8</v>
      </c>
      <c r="J50" s="19">
        <v>22.2</v>
      </c>
      <c r="K50" s="19">
        <v>32.1</v>
      </c>
      <c r="L50" s="19">
        <v>40.700000000000003</v>
      </c>
      <c r="M50" s="19">
        <v>33.5</v>
      </c>
      <c r="N50" s="20">
        <v>40</v>
      </c>
      <c r="O50" s="20">
        <v>29.8</v>
      </c>
      <c r="P50" s="20">
        <v>28.5</v>
      </c>
      <c r="Q50" s="20">
        <v>29.3</v>
      </c>
      <c r="R50" s="20">
        <v>29.9</v>
      </c>
    </row>
    <row r="51" spans="1:18" x14ac:dyDescent="0.25">
      <c r="A51" s="21" t="s">
        <v>46</v>
      </c>
      <c r="B51" s="19">
        <v>28.5</v>
      </c>
      <c r="C51" s="20">
        <v>27.9</v>
      </c>
      <c r="D51" s="20">
        <v>27</v>
      </c>
      <c r="E51" s="20">
        <v>30.2</v>
      </c>
      <c r="F51" s="20">
        <v>29.9</v>
      </c>
      <c r="G51" s="19">
        <v>27.5</v>
      </c>
      <c r="H51" s="19">
        <v>30.9</v>
      </c>
      <c r="I51" s="19">
        <v>28.4</v>
      </c>
      <c r="J51" s="19">
        <v>28.9</v>
      </c>
      <c r="K51" s="19">
        <v>33.5</v>
      </c>
      <c r="L51" s="19">
        <v>20.3</v>
      </c>
      <c r="M51" s="19">
        <v>29.4</v>
      </c>
      <c r="N51" s="20">
        <v>16.2</v>
      </c>
      <c r="O51" s="20">
        <v>29.4</v>
      </c>
      <c r="P51" s="20">
        <v>26.9</v>
      </c>
      <c r="Q51" s="20">
        <v>30.8</v>
      </c>
      <c r="R51" s="20">
        <v>30.6</v>
      </c>
    </row>
    <row r="52" spans="1:18" x14ac:dyDescent="0.25">
      <c r="A52" s="21" t="s">
        <v>47</v>
      </c>
      <c r="B52" s="19">
        <v>10.8</v>
      </c>
      <c r="C52" s="20">
        <v>4.8</v>
      </c>
      <c r="D52" s="20">
        <v>9.9</v>
      </c>
      <c r="E52" s="20">
        <v>13.1</v>
      </c>
      <c r="F52" s="20">
        <v>11.4</v>
      </c>
      <c r="G52" s="19">
        <v>17.600000000000001</v>
      </c>
      <c r="H52" s="19">
        <v>12.4</v>
      </c>
      <c r="I52" s="19">
        <v>13.3</v>
      </c>
      <c r="J52" s="19">
        <v>9.6</v>
      </c>
      <c r="K52" s="19">
        <v>7.9</v>
      </c>
      <c r="L52" s="19">
        <v>4.8</v>
      </c>
      <c r="M52" s="19">
        <v>6.9</v>
      </c>
      <c r="N52" s="20">
        <v>14.7</v>
      </c>
      <c r="O52" s="20">
        <v>9.6999999999999993</v>
      </c>
      <c r="P52" s="20">
        <v>12.1</v>
      </c>
      <c r="Q52" s="20">
        <v>9.9</v>
      </c>
      <c r="R52" s="20">
        <v>10.6</v>
      </c>
    </row>
    <row r="53" spans="1:18" x14ac:dyDescent="0.25">
      <c r="A53" s="21" t="s">
        <v>50</v>
      </c>
      <c r="B53" s="19">
        <v>24.3</v>
      </c>
      <c r="C53" s="20">
        <v>12.8</v>
      </c>
      <c r="D53" s="20">
        <v>20.7</v>
      </c>
      <c r="E53" s="20">
        <v>26.8</v>
      </c>
      <c r="F53" s="20">
        <v>33.799999999999997</v>
      </c>
      <c r="G53" s="19">
        <v>24.3</v>
      </c>
      <c r="H53" s="19">
        <v>18.7</v>
      </c>
      <c r="I53" s="19">
        <v>29.4</v>
      </c>
      <c r="J53" s="19">
        <v>26.7</v>
      </c>
      <c r="K53" s="19">
        <v>25.3</v>
      </c>
      <c r="L53" s="19">
        <v>24.6</v>
      </c>
      <c r="M53" s="19">
        <v>29</v>
      </c>
      <c r="N53" s="20">
        <v>16.7</v>
      </c>
      <c r="O53" s="20">
        <v>25.6</v>
      </c>
      <c r="P53" s="20">
        <v>24.8</v>
      </c>
      <c r="Q53" s="20">
        <v>25</v>
      </c>
      <c r="R53" s="20">
        <v>24.7</v>
      </c>
    </row>
    <row r="54" spans="1:18" s="3" customFormat="1" x14ac:dyDescent="0.25">
      <c r="A54" s="22" t="s">
        <v>81</v>
      </c>
      <c r="B54" s="23">
        <f>(B49*-1+B50*-0.5+B51*0.5+B52*1)</f>
        <v>3.9000000000000021</v>
      </c>
      <c r="C54" s="24">
        <f t="shared" ref="C54:R54" si="8">(C49*-1+C50*-0.5+C51*0.5+C52*1)</f>
        <v>-17.75</v>
      </c>
      <c r="D54" s="24">
        <f t="shared" si="8"/>
        <v>-0.80000000000000249</v>
      </c>
      <c r="E54" s="24">
        <f t="shared" si="8"/>
        <v>10.55</v>
      </c>
      <c r="F54" s="24">
        <f t="shared" si="8"/>
        <v>12.649999999999999</v>
      </c>
      <c r="G54" s="23">
        <f t="shared" si="8"/>
        <v>13.200000000000003</v>
      </c>
      <c r="H54" s="23">
        <f t="shared" si="8"/>
        <v>6.6</v>
      </c>
      <c r="I54" s="23">
        <f t="shared" si="8"/>
        <v>12.5</v>
      </c>
      <c r="J54" s="23">
        <f t="shared" si="8"/>
        <v>0.34999999999999964</v>
      </c>
      <c r="K54" s="23">
        <f t="shared" si="8"/>
        <v>7.4</v>
      </c>
      <c r="L54" s="23">
        <f t="shared" si="8"/>
        <v>-15.000000000000004</v>
      </c>
      <c r="M54" s="23">
        <f t="shared" si="8"/>
        <v>3.6500000000000004</v>
      </c>
      <c r="N54" s="24">
        <f t="shared" si="8"/>
        <v>-9.5999999999999979</v>
      </c>
      <c r="O54" s="24">
        <f t="shared" si="8"/>
        <v>4</v>
      </c>
      <c r="P54" s="24">
        <f t="shared" si="8"/>
        <v>3.6999999999999975</v>
      </c>
      <c r="Q54" s="24">
        <f t="shared" si="8"/>
        <v>5.75</v>
      </c>
      <c r="R54" s="24">
        <f t="shared" si="8"/>
        <v>6.8500000000000032</v>
      </c>
    </row>
    <row r="55" spans="1:18" s="5" customFormat="1" x14ac:dyDescent="0.25">
      <c r="A55" s="27" t="s">
        <v>84</v>
      </c>
      <c r="B55" s="28">
        <f>AVERAGE(B47,B54)</f>
        <v>3.0500000000000016</v>
      </c>
      <c r="C55" s="29">
        <f t="shared" ref="C55:R55" si="9">AVERAGE(C47,C54)</f>
        <v>-8.1000000000000014</v>
      </c>
      <c r="D55" s="29">
        <f t="shared" si="9"/>
        <v>-2.3000000000000007</v>
      </c>
      <c r="E55" s="29">
        <f t="shared" si="9"/>
        <v>9.25</v>
      </c>
      <c r="F55" s="29">
        <f t="shared" si="9"/>
        <v>12.049999999999997</v>
      </c>
      <c r="G55" s="28">
        <f t="shared" si="9"/>
        <v>12.3</v>
      </c>
      <c r="H55" s="28">
        <f t="shared" si="9"/>
        <v>4.0750000000000002</v>
      </c>
      <c r="I55" s="28">
        <f t="shared" si="9"/>
        <v>11.649999999999999</v>
      </c>
      <c r="J55" s="28">
        <f t="shared" si="9"/>
        <v>-0.49999999999999911</v>
      </c>
      <c r="K55" s="28">
        <f t="shared" si="9"/>
        <v>10.125</v>
      </c>
      <c r="L55" s="34">
        <f t="shared" si="9"/>
        <v>-14.125000000000002</v>
      </c>
      <c r="M55" s="28">
        <f t="shared" si="9"/>
        <v>1.0500000000000007</v>
      </c>
      <c r="N55" s="30">
        <f t="shared" si="9"/>
        <v>-10.375</v>
      </c>
      <c r="O55" s="29">
        <f t="shared" si="9"/>
        <v>5.6999999999999993</v>
      </c>
      <c r="P55" s="29">
        <f t="shared" si="9"/>
        <v>2.9999999999999991</v>
      </c>
      <c r="Q55" s="29">
        <f t="shared" si="9"/>
        <v>3.4250000000000007</v>
      </c>
      <c r="R55" s="29">
        <f t="shared" si="9"/>
        <v>4.700000000000002</v>
      </c>
    </row>
    <row r="56" spans="1:18" s="7" customFormat="1" x14ac:dyDescent="0.25">
      <c r="A56" s="31" t="s">
        <v>85</v>
      </c>
      <c r="B56" s="32">
        <f>AVERAGE(B10,B17,B24,B32,B39,B47,B54)</f>
        <v>6.7714285714285705</v>
      </c>
      <c r="C56" s="33">
        <f t="shared" ref="C56:R56" si="10">AVERAGE(C10,C17,C24,C32,C39,C47,C54)</f>
        <v>-1.757142857142858</v>
      </c>
      <c r="D56" s="33">
        <f t="shared" si="10"/>
        <v>5.0714285714285703</v>
      </c>
      <c r="E56" s="33">
        <f t="shared" si="10"/>
        <v>10.235714285714284</v>
      </c>
      <c r="F56" s="33">
        <f t="shared" si="10"/>
        <v>7.8071428571428569</v>
      </c>
      <c r="G56" s="32">
        <f t="shared" si="10"/>
        <v>13.314285714285715</v>
      </c>
      <c r="H56" s="32">
        <f t="shared" si="10"/>
        <v>6.742857142857142</v>
      </c>
      <c r="I56" s="32">
        <f t="shared" si="10"/>
        <v>10.985714285714286</v>
      </c>
      <c r="J56" s="32">
        <f t="shared" si="10"/>
        <v>1.0142857142857136</v>
      </c>
      <c r="K56" s="32">
        <f t="shared" si="10"/>
        <v>19.085714285714285</v>
      </c>
      <c r="L56" s="32">
        <f t="shared" si="10"/>
        <v>-2.5571428571428569</v>
      </c>
      <c r="M56" s="32">
        <f t="shared" si="10"/>
        <v>9.9071428571428566</v>
      </c>
      <c r="N56" s="33">
        <f t="shared" si="10"/>
        <v>-4.2499999999999991</v>
      </c>
      <c r="O56" s="33">
        <f t="shared" si="10"/>
        <v>10.185714285714287</v>
      </c>
      <c r="P56" s="33">
        <f t="shared" si="10"/>
        <v>7.6928571428571413</v>
      </c>
      <c r="Q56" s="33">
        <f t="shared" si="10"/>
        <v>7.8857142857142852</v>
      </c>
      <c r="R56" s="33">
        <f t="shared" si="10"/>
        <v>5.55</v>
      </c>
    </row>
  </sheetData>
  <mergeCells count="12">
    <mergeCell ref="A26:R26"/>
    <mergeCell ref="A33:R33"/>
    <mergeCell ref="A41:R41"/>
    <mergeCell ref="A48:R48"/>
    <mergeCell ref="A1:A2"/>
    <mergeCell ref="B1:B2"/>
    <mergeCell ref="G1:M1"/>
    <mergeCell ref="N1:R1"/>
    <mergeCell ref="A4:R4"/>
    <mergeCell ref="A11:R11"/>
    <mergeCell ref="A18:R18"/>
    <mergeCell ref="C1:F1"/>
  </mergeCells>
  <pageMargins left="0.19685039370078741" right="0.19685039370078741" top="0.19685039370078741" bottom="0.62992125984251968" header="0.51181102362204722" footer="0.51181102362204722"/>
  <rowBreaks count="2" manualBreakCount="2">
    <brk id="25" max="16383" man="1"/>
    <brk id="4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A10" sqref="A10"/>
    </sheetView>
  </sheetViews>
  <sheetFormatPr defaultColWidth="8.85546875" defaultRowHeight="15" x14ac:dyDescent="0.25"/>
  <cols>
    <col min="1" max="1" width="67.140625" style="14" customWidth="1"/>
    <col min="2" max="2" width="5.7109375" style="13" customWidth="1"/>
    <col min="3" max="8" width="6.7109375" style="11" customWidth="1"/>
    <col min="9" max="12" width="6.7109375" style="13" customWidth="1"/>
    <col min="13" max="13" width="8.85546875" style="2"/>
    <col min="14" max="16384" width="8.85546875" style="1"/>
  </cols>
  <sheetData>
    <row r="1" spans="1:13" s="12" customFormat="1" ht="30" customHeight="1" x14ac:dyDescent="0.25">
      <c r="A1" s="46" t="s">
        <v>92</v>
      </c>
      <c r="B1" s="47" t="s">
        <v>4</v>
      </c>
      <c r="C1" s="48" t="s">
        <v>70</v>
      </c>
      <c r="D1" s="48"/>
      <c r="E1" s="48"/>
      <c r="F1" s="48"/>
      <c r="G1" s="48"/>
      <c r="H1" s="48"/>
      <c r="I1" s="48"/>
      <c r="J1" s="48"/>
      <c r="K1" s="48"/>
      <c r="L1" s="48"/>
    </row>
    <row r="2" spans="1:13" s="9" customFormat="1" ht="94.5" customHeight="1" x14ac:dyDescent="0.25">
      <c r="A2" s="46"/>
      <c r="B2" s="47"/>
      <c r="C2" s="17" t="s">
        <v>33</v>
      </c>
      <c r="D2" s="17" t="s">
        <v>34</v>
      </c>
      <c r="E2" s="17" t="s">
        <v>35</v>
      </c>
      <c r="F2" s="17" t="s">
        <v>36</v>
      </c>
      <c r="G2" s="17" t="s">
        <v>37</v>
      </c>
      <c r="H2" s="17" t="s">
        <v>38</v>
      </c>
      <c r="I2" s="16" t="s">
        <v>39</v>
      </c>
      <c r="J2" s="16" t="s">
        <v>40</v>
      </c>
      <c r="K2" s="16" t="s">
        <v>41</v>
      </c>
      <c r="L2" s="16" t="s">
        <v>42</v>
      </c>
      <c r="M2" s="10"/>
    </row>
    <row r="3" spans="1:13" x14ac:dyDescent="0.25">
      <c r="A3" s="19" t="s">
        <v>43</v>
      </c>
      <c r="B3" s="19">
        <v>1600</v>
      </c>
      <c r="C3" s="20">
        <v>48</v>
      </c>
      <c r="D3" s="20">
        <v>72</v>
      </c>
      <c r="E3" s="20">
        <v>275</v>
      </c>
      <c r="F3" s="20">
        <v>27</v>
      </c>
      <c r="G3" s="20">
        <v>173</v>
      </c>
      <c r="H3" s="20">
        <v>423</v>
      </c>
      <c r="I3" s="19">
        <v>65</v>
      </c>
      <c r="J3" s="19">
        <v>385</v>
      </c>
      <c r="K3" s="19">
        <v>83</v>
      </c>
      <c r="L3" s="19">
        <v>48</v>
      </c>
    </row>
    <row r="4" spans="1:13" x14ac:dyDescent="0.25">
      <c r="A4" s="49" t="s">
        <v>80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x14ac:dyDescent="0.25">
      <c r="A5" s="35" t="s">
        <v>48</v>
      </c>
      <c r="B5" s="19">
        <v>8.1999999999999993</v>
      </c>
      <c r="C5" s="20">
        <v>9.3000000000000007</v>
      </c>
      <c r="D5" s="20">
        <v>2.5</v>
      </c>
      <c r="E5" s="20">
        <v>6.1</v>
      </c>
      <c r="F5" s="20">
        <v>13.3</v>
      </c>
      <c r="G5" s="20">
        <v>8.9</v>
      </c>
      <c r="H5" s="20">
        <v>4.3</v>
      </c>
      <c r="I5" s="19">
        <v>9.1</v>
      </c>
      <c r="J5" s="19">
        <v>13.2</v>
      </c>
      <c r="K5" s="19">
        <v>11</v>
      </c>
      <c r="L5" s="19">
        <v>9.6</v>
      </c>
    </row>
    <row r="6" spans="1:13" x14ac:dyDescent="0.25">
      <c r="A6" s="35" t="s">
        <v>49</v>
      </c>
      <c r="B6" s="19">
        <v>40.9</v>
      </c>
      <c r="C6" s="20">
        <v>32.9</v>
      </c>
      <c r="D6" s="20">
        <v>45.8</v>
      </c>
      <c r="E6" s="20">
        <v>48.9</v>
      </c>
      <c r="F6" s="20">
        <v>55.6</v>
      </c>
      <c r="G6" s="20">
        <v>43.6</v>
      </c>
      <c r="H6" s="20">
        <v>34.5</v>
      </c>
      <c r="I6" s="19">
        <v>43</v>
      </c>
      <c r="J6" s="19">
        <v>41.4</v>
      </c>
      <c r="K6" s="19">
        <v>49.6</v>
      </c>
      <c r="L6" s="19">
        <v>12.9</v>
      </c>
    </row>
    <row r="7" spans="1:13" x14ac:dyDescent="0.25">
      <c r="A7" s="35" t="s">
        <v>51</v>
      </c>
      <c r="B7" s="19">
        <v>36.5</v>
      </c>
      <c r="C7" s="20">
        <v>46.5</v>
      </c>
      <c r="D7" s="20">
        <v>37.4</v>
      </c>
      <c r="E7" s="20">
        <v>33.200000000000003</v>
      </c>
      <c r="F7" s="20">
        <v>24.5</v>
      </c>
      <c r="G7" s="20">
        <v>28.9</v>
      </c>
      <c r="H7" s="20">
        <v>44.9</v>
      </c>
      <c r="I7" s="19">
        <v>34.799999999999997</v>
      </c>
      <c r="J7" s="19">
        <v>30.6</v>
      </c>
      <c r="K7" s="19">
        <v>30.6</v>
      </c>
      <c r="L7" s="19">
        <v>63.3</v>
      </c>
    </row>
    <row r="8" spans="1:13" x14ac:dyDescent="0.25">
      <c r="A8" s="35" t="s">
        <v>52</v>
      </c>
      <c r="B8" s="19">
        <v>6.7</v>
      </c>
      <c r="C8" s="20">
        <v>9</v>
      </c>
      <c r="D8" s="20">
        <v>8</v>
      </c>
      <c r="E8" s="20">
        <v>6.1</v>
      </c>
      <c r="F8" s="20">
        <v>3.7</v>
      </c>
      <c r="G8" s="20">
        <v>5.2</v>
      </c>
      <c r="H8" s="20">
        <v>8.6999999999999993</v>
      </c>
      <c r="I8" s="19">
        <v>6.9</v>
      </c>
      <c r="J8" s="19">
        <v>6.1</v>
      </c>
      <c r="K8" s="19">
        <v>3.7</v>
      </c>
      <c r="L8" s="19">
        <v>5.5</v>
      </c>
    </row>
    <row r="9" spans="1:13" x14ac:dyDescent="0.25">
      <c r="A9" s="35" t="s">
        <v>50</v>
      </c>
      <c r="B9" s="19">
        <v>7.7</v>
      </c>
      <c r="C9" s="20">
        <v>2.2999999999999998</v>
      </c>
      <c r="D9" s="20">
        <v>6.3</v>
      </c>
      <c r="E9" s="20">
        <v>5.8</v>
      </c>
      <c r="F9" s="20">
        <v>2.8</v>
      </c>
      <c r="G9" s="20">
        <v>13.5</v>
      </c>
      <c r="H9" s="20">
        <v>7.7</v>
      </c>
      <c r="I9" s="19">
        <v>6.2</v>
      </c>
      <c r="J9" s="19">
        <v>8.6999999999999993</v>
      </c>
      <c r="K9" s="19">
        <v>5.0999999999999996</v>
      </c>
      <c r="L9" s="19">
        <v>8.8000000000000007</v>
      </c>
    </row>
    <row r="10" spans="1:13" s="3" customFormat="1" x14ac:dyDescent="0.25">
      <c r="A10" s="36" t="s">
        <v>81</v>
      </c>
      <c r="B10" s="23">
        <f>(B5*-1+B6*-0.5+B7*0.5+B8*1)</f>
        <v>-3.6999999999999984</v>
      </c>
      <c r="C10" s="24">
        <f t="shared" ref="C10:L10" si="0">(C5*-1+C6*-0.5+C7*0.5+C8*1)</f>
        <v>6.5</v>
      </c>
      <c r="D10" s="24">
        <f t="shared" si="0"/>
        <v>1.3000000000000007</v>
      </c>
      <c r="E10" s="24">
        <f t="shared" si="0"/>
        <v>-7.8499999999999961</v>
      </c>
      <c r="F10" s="24">
        <f t="shared" si="0"/>
        <v>-25.150000000000002</v>
      </c>
      <c r="G10" s="24">
        <f t="shared" si="0"/>
        <v>-11.050000000000004</v>
      </c>
      <c r="H10" s="24">
        <f t="shared" si="0"/>
        <v>9.5999999999999979</v>
      </c>
      <c r="I10" s="23">
        <f t="shared" si="0"/>
        <v>-6.3000000000000025</v>
      </c>
      <c r="J10" s="23">
        <f t="shared" si="0"/>
        <v>-12.499999999999998</v>
      </c>
      <c r="K10" s="23">
        <f t="shared" si="0"/>
        <v>-16.799999999999997</v>
      </c>
      <c r="L10" s="23">
        <f t="shared" si="0"/>
        <v>21.099999999999998</v>
      </c>
      <c r="M10" s="4"/>
    </row>
    <row r="11" spans="1:13" ht="30" customHeight="1" x14ac:dyDescent="0.25">
      <c r="A11" s="43" t="s">
        <v>79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3" x14ac:dyDescent="0.25">
      <c r="A12" s="35" t="s">
        <v>53</v>
      </c>
      <c r="B12" s="19">
        <v>19.899999999999999</v>
      </c>
      <c r="C12" s="20">
        <v>33.9</v>
      </c>
      <c r="D12" s="20">
        <v>25.1</v>
      </c>
      <c r="E12" s="20">
        <v>20.7</v>
      </c>
      <c r="F12" s="20">
        <v>17.3</v>
      </c>
      <c r="G12" s="20">
        <v>14.1</v>
      </c>
      <c r="H12" s="20">
        <v>23.5</v>
      </c>
      <c r="I12" s="19">
        <v>25.4</v>
      </c>
      <c r="J12" s="19">
        <v>14.5</v>
      </c>
      <c r="K12" s="19">
        <v>15.3</v>
      </c>
      <c r="L12" s="19">
        <v>26.3</v>
      </c>
    </row>
    <row r="13" spans="1:13" x14ac:dyDescent="0.25">
      <c r="A13" s="35" t="s">
        <v>54</v>
      </c>
      <c r="B13" s="19">
        <v>44.3</v>
      </c>
      <c r="C13" s="20">
        <v>40.4</v>
      </c>
      <c r="D13" s="20">
        <v>39</v>
      </c>
      <c r="E13" s="20">
        <v>49.6</v>
      </c>
      <c r="F13" s="20">
        <v>50.8</v>
      </c>
      <c r="G13" s="20">
        <v>49.2</v>
      </c>
      <c r="H13" s="20">
        <v>42.1</v>
      </c>
      <c r="I13" s="19">
        <v>44.2</v>
      </c>
      <c r="J13" s="19">
        <v>40.4</v>
      </c>
      <c r="K13" s="19">
        <v>47.1</v>
      </c>
      <c r="L13" s="19">
        <v>51.3</v>
      </c>
    </row>
    <row r="14" spans="1:13" x14ac:dyDescent="0.25">
      <c r="A14" s="35" t="s">
        <v>55</v>
      </c>
      <c r="B14" s="19">
        <v>18</v>
      </c>
      <c r="C14" s="20">
        <v>21</v>
      </c>
      <c r="D14" s="20">
        <v>22.7</v>
      </c>
      <c r="E14" s="20">
        <v>17</v>
      </c>
      <c r="F14" s="20">
        <v>6.8</v>
      </c>
      <c r="G14" s="20">
        <v>17.5</v>
      </c>
      <c r="H14" s="20">
        <v>17.3</v>
      </c>
      <c r="I14" s="19">
        <v>10</v>
      </c>
      <c r="J14" s="19">
        <v>22.1</v>
      </c>
      <c r="K14" s="19">
        <v>16.100000000000001</v>
      </c>
      <c r="L14" s="19">
        <v>10.199999999999999</v>
      </c>
    </row>
    <row r="15" spans="1:13" x14ac:dyDescent="0.25">
      <c r="A15" s="35" t="s">
        <v>56</v>
      </c>
      <c r="B15" s="19">
        <v>3.6</v>
      </c>
      <c r="C15" s="20">
        <v>2.2999999999999998</v>
      </c>
      <c r="D15" s="20">
        <v>4.0999999999999996</v>
      </c>
      <c r="E15" s="20">
        <v>1.2</v>
      </c>
      <c r="F15" s="20">
        <v>10.7</v>
      </c>
      <c r="G15" s="20">
        <v>2.2000000000000002</v>
      </c>
      <c r="H15" s="20">
        <v>4.7</v>
      </c>
      <c r="I15" s="19">
        <v>8</v>
      </c>
      <c r="J15" s="19">
        <v>3.6</v>
      </c>
      <c r="K15" s="19">
        <v>4.5999999999999996</v>
      </c>
      <c r="L15" s="19">
        <v>0</v>
      </c>
    </row>
    <row r="16" spans="1:13" x14ac:dyDescent="0.25">
      <c r="A16" s="35" t="s">
        <v>50</v>
      </c>
      <c r="B16" s="19">
        <v>14.2</v>
      </c>
      <c r="C16" s="20">
        <v>2.4</v>
      </c>
      <c r="D16" s="20">
        <v>9</v>
      </c>
      <c r="E16" s="20">
        <v>11.5</v>
      </c>
      <c r="F16" s="20">
        <v>14.5</v>
      </c>
      <c r="G16" s="20">
        <v>17</v>
      </c>
      <c r="H16" s="20">
        <v>12.3</v>
      </c>
      <c r="I16" s="19">
        <v>12.4</v>
      </c>
      <c r="J16" s="19">
        <v>19.5</v>
      </c>
      <c r="K16" s="19">
        <v>16.899999999999999</v>
      </c>
      <c r="L16" s="19">
        <v>12.1</v>
      </c>
    </row>
    <row r="17" spans="1:13" s="3" customFormat="1" x14ac:dyDescent="0.25">
      <c r="A17" s="36" t="s">
        <v>81</v>
      </c>
      <c r="B17" s="25">
        <f>(B12*1+B13*0.5+B14*-0.5+B15*-1)</f>
        <v>29.449999999999996</v>
      </c>
      <c r="C17" s="26">
        <f t="shared" ref="C17:L17" si="1">(C12*1+C13*0.5+C14*-0.5+C15*-1)</f>
        <v>41.3</v>
      </c>
      <c r="D17" s="26">
        <f t="shared" si="1"/>
        <v>29.15</v>
      </c>
      <c r="E17" s="26">
        <f t="shared" si="1"/>
        <v>35.799999999999997</v>
      </c>
      <c r="F17" s="26">
        <f t="shared" si="1"/>
        <v>28.600000000000005</v>
      </c>
      <c r="G17" s="26">
        <f t="shared" si="1"/>
        <v>27.750000000000004</v>
      </c>
      <c r="H17" s="26">
        <f t="shared" si="1"/>
        <v>31.2</v>
      </c>
      <c r="I17" s="25">
        <f t="shared" si="1"/>
        <v>34.5</v>
      </c>
      <c r="J17" s="25">
        <f t="shared" si="1"/>
        <v>20.05</v>
      </c>
      <c r="K17" s="25">
        <f t="shared" si="1"/>
        <v>26.200000000000003</v>
      </c>
      <c r="L17" s="25">
        <f t="shared" si="1"/>
        <v>46.85</v>
      </c>
      <c r="M17" s="4"/>
    </row>
    <row r="18" spans="1:13" ht="30" customHeight="1" x14ac:dyDescent="0.25">
      <c r="A18" s="43" t="s">
        <v>78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3" x14ac:dyDescent="0.25">
      <c r="A19" s="35" t="s">
        <v>57</v>
      </c>
      <c r="B19" s="19">
        <v>9.3000000000000007</v>
      </c>
      <c r="C19" s="20">
        <v>4.8</v>
      </c>
      <c r="D19" s="20">
        <v>8.9</v>
      </c>
      <c r="E19" s="20">
        <v>7</v>
      </c>
      <c r="F19" s="20">
        <v>7.8</v>
      </c>
      <c r="G19" s="20">
        <v>9.8000000000000007</v>
      </c>
      <c r="H19" s="20">
        <v>9.9</v>
      </c>
      <c r="I19" s="19">
        <v>10.1</v>
      </c>
      <c r="J19" s="19">
        <v>8.8000000000000007</v>
      </c>
      <c r="K19" s="19">
        <v>14.4</v>
      </c>
      <c r="L19" s="19">
        <v>14.5</v>
      </c>
    </row>
    <row r="20" spans="1:13" x14ac:dyDescent="0.25">
      <c r="A20" s="35" t="s">
        <v>58</v>
      </c>
      <c r="B20" s="19">
        <v>27.5</v>
      </c>
      <c r="C20" s="20">
        <v>26.8</v>
      </c>
      <c r="D20" s="20">
        <v>31.5</v>
      </c>
      <c r="E20" s="20">
        <v>32.299999999999997</v>
      </c>
      <c r="F20" s="20">
        <v>47.1</v>
      </c>
      <c r="G20" s="20">
        <v>27.9</v>
      </c>
      <c r="H20" s="20">
        <v>27.1</v>
      </c>
      <c r="I20" s="19">
        <v>31.1</v>
      </c>
      <c r="J20" s="19">
        <v>22.6</v>
      </c>
      <c r="K20" s="19">
        <v>28</v>
      </c>
      <c r="L20" s="19">
        <v>18.2</v>
      </c>
    </row>
    <row r="21" spans="1:13" x14ac:dyDescent="0.25">
      <c r="A21" s="35" t="s">
        <v>59</v>
      </c>
      <c r="B21" s="19">
        <v>23.4</v>
      </c>
      <c r="C21" s="20">
        <v>36.299999999999997</v>
      </c>
      <c r="D21" s="20">
        <v>29</v>
      </c>
      <c r="E21" s="20">
        <v>24.6</v>
      </c>
      <c r="F21" s="20">
        <v>8.4</v>
      </c>
      <c r="G21" s="20">
        <v>21.5</v>
      </c>
      <c r="H21" s="20">
        <v>23</v>
      </c>
      <c r="I21" s="19">
        <v>18.600000000000001</v>
      </c>
      <c r="J21" s="19">
        <v>22.4</v>
      </c>
      <c r="K21" s="19">
        <v>17.5</v>
      </c>
      <c r="L21" s="19">
        <v>37.799999999999997</v>
      </c>
    </row>
    <row r="22" spans="1:13" x14ac:dyDescent="0.25">
      <c r="A22" s="35" t="s">
        <v>60</v>
      </c>
      <c r="B22" s="19">
        <v>7.1</v>
      </c>
      <c r="C22" s="20">
        <v>14.4</v>
      </c>
      <c r="D22" s="20">
        <v>10.9</v>
      </c>
      <c r="E22" s="20">
        <v>6.1</v>
      </c>
      <c r="F22" s="20">
        <v>2.1</v>
      </c>
      <c r="G22" s="20">
        <v>7.5</v>
      </c>
      <c r="H22" s="20">
        <v>7.6</v>
      </c>
      <c r="I22" s="19">
        <v>10.9</v>
      </c>
      <c r="J22" s="19">
        <v>5.4</v>
      </c>
      <c r="K22" s="19">
        <v>7.3</v>
      </c>
      <c r="L22" s="19">
        <v>5.6</v>
      </c>
    </row>
    <row r="23" spans="1:13" x14ac:dyDescent="0.25">
      <c r="A23" s="35" t="s">
        <v>50</v>
      </c>
      <c r="B23" s="19">
        <v>32.799999999999997</v>
      </c>
      <c r="C23" s="20">
        <v>17.8</v>
      </c>
      <c r="D23" s="20">
        <v>19.7</v>
      </c>
      <c r="E23" s="20">
        <v>29.9</v>
      </c>
      <c r="F23" s="20">
        <v>34.6</v>
      </c>
      <c r="G23" s="20">
        <v>33.299999999999997</v>
      </c>
      <c r="H23" s="20">
        <v>32.5</v>
      </c>
      <c r="I23" s="19">
        <v>29.3</v>
      </c>
      <c r="J23" s="19">
        <v>40.799999999999997</v>
      </c>
      <c r="K23" s="19">
        <v>32.799999999999997</v>
      </c>
      <c r="L23" s="19">
        <v>23.9</v>
      </c>
    </row>
    <row r="24" spans="1:13" s="3" customFormat="1" x14ac:dyDescent="0.25">
      <c r="A24" s="36" t="s">
        <v>81</v>
      </c>
      <c r="B24" s="23">
        <f>(B19*-1+B20*-0.5+B21*0.5+B22*1)</f>
        <v>-4.2500000000000018</v>
      </c>
      <c r="C24" s="24">
        <f t="shared" ref="C24:L24" si="2">(C19*-1+C20*-0.5+C21*0.5+C22*1)</f>
        <v>14.35</v>
      </c>
      <c r="D24" s="24">
        <f t="shared" si="2"/>
        <v>0.75000000000000178</v>
      </c>
      <c r="E24" s="24">
        <f t="shared" si="2"/>
        <v>-4.7499999999999982</v>
      </c>
      <c r="F24" s="24">
        <f t="shared" si="2"/>
        <v>-25.05</v>
      </c>
      <c r="G24" s="24">
        <f t="shared" si="2"/>
        <v>-5.5</v>
      </c>
      <c r="H24" s="24">
        <f t="shared" si="2"/>
        <v>-4.3500000000000032</v>
      </c>
      <c r="I24" s="23">
        <f t="shared" si="2"/>
        <v>-5.4499999999999975</v>
      </c>
      <c r="J24" s="23">
        <f t="shared" si="2"/>
        <v>-3.5000000000000018</v>
      </c>
      <c r="K24" s="23">
        <f t="shared" si="2"/>
        <v>-12.349999999999998</v>
      </c>
      <c r="L24" s="23">
        <f t="shared" si="2"/>
        <v>0.8999999999999968</v>
      </c>
      <c r="M24" s="4"/>
    </row>
    <row r="25" spans="1:13" s="5" customFormat="1" x14ac:dyDescent="0.25">
      <c r="A25" s="37" t="s">
        <v>82</v>
      </c>
      <c r="B25" s="28">
        <f>AVERAGE(B10,B17,B24)</f>
        <v>7.1666666666666643</v>
      </c>
      <c r="C25" s="29">
        <f t="shared" ref="C25:L25" si="3">AVERAGE(C10,C17,C24)</f>
        <v>20.716666666666665</v>
      </c>
      <c r="D25" s="29">
        <f t="shared" si="3"/>
        <v>10.4</v>
      </c>
      <c r="E25" s="29">
        <f t="shared" si="3"/>
        <v>7.7333333333333343</v>
      </c>
      <c r="F25" s="29">
        <f t="shared" si="3"/>
        <v>-7.1999999999999993</v>
      </c>
      <c r="G25" s="29">
        <f t="shared" si="3"/>
        <v>3.7333333333333329</v>
      </c>
      <c r="H25" s="29">
        <f t="shared" si="3"/>
        <v>12.149999999999999</v>
      </c>
      <c r="I25" s="28">
        <f t="shared" si="3"/>
        <v>7.583333333333333</v>
      </c>
      <c r="J25" s="28">
        <f t="shared" si="3"/>
        <v>1.3500000000000003</v>
      </c>
      <c r="K25" s="28">
        <f t="shared" si="3"/>
        <v>-0.98333333333333073</v>
      </c>
      <c r="L25" s="28">
        <f t="shared" si="3"/>
        <v>22.95</v>
      </c>
      <c r="M25" s="6"/>
    </row>
    <row r="26" spans="1:13" x14ac:dyDescent="0.25">
      <c r="A26" s="49" t="s">
        <v>77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3" x14ac:dyDescent="0.25">
      <c r="A27" s="35" t="s">
        <v>61</v>
      </c>
      <c r="B27" s="19">
        <v>2.9</v>
      </c>
      <c r="C27" s="20">
        <v>15.7</v>
      </c>
      <c r="D27" s="20">
        <v>0.8</v>
      </c>
      <c r="E27" s="20">
        <v>0.4</v>
      </c>
      <c r="F27" s="20">
        <v>7.2</v>
      </c>
      <c r="G27" s="20">
        <v>1.9</v>
      </c>
      <c r="H27" s="20">
        <v>3.6</v>
      </c>
      <c r="I27" s="19">
        <v>3.2</v>
      </c>
      <c r="J27" s="19">
        <v>3.2</v>
      </c>
      <c r="K27" s="19">
        <v>0.8</v>
      </c>
      <c r="L27" s="19">
        <v>4.5</v>
      </c>
    </row>
    <row r="28" spans="1:13" x14ac:dyDescent="0.25">
      <c r="A28" s="35" t="s">
        <v>62</v>
      </c>
      <c r="B28" s="19">
        <v>43.1</v>
      </c>
      <c r="C28" s="20">
        <v>52.3</v>
      </c>
      <c r="D28" s="20">
        <v>54.3</v>
      </c>
      <c r="E28" s="20">
        <v>45.7</v>
      </c>
      <c r="F28" s="20">
        <v>20.9</v>
      </c>
      <c r="G28" s="20">
        <v>43.1</v>
      </c>
      <c r="H28" s="20">
        <v>46.6</v>
      </c>
      <c r="I28" s="19">
        <v>38.700000000000003</v>
      </c>
      <c r="J28" s="19">
        <v>34.4</v>
      </c>
      <c r="K28" s="19">
        <v>45.5</v>
      </c>
      <c r="L28" s="19">
        <v>54.2</v>
      </c>
    </row>
    <row r="29" spans="1:13" x14ac:dyDescent="0.25">
      <c r="A29" s="35" t="s">
        <v>63</v>
      </c>
      <c r="B29" s="19">
        <v>34.799999999999997</v>
      </c>
      <c r="C29" s="20">
        <v>22</v>
      </c>
      <c r="D29" s="20">
        <v>27.7</v>
      </c>
      <c r="E29" s="20">
        <v>38</v>
      </c>
      <c r="F29" s="20">
        <v>38</v>
      </c>
      <c r="G29" s="20">
        <v>35.5</v>
      </c>
      <c r="H29" s="20">
        <v>32.5</v>
      </c>
      <c r="I29" s="19">
        <v>32</v>
      </c>
      <c r="J29" s="19">
        <v>40.5</v>
      </c>
      <c r="K29" s="19">
        <v>30.9</v>
      </c>
      <c r="L29" s="19">
        <v>19.399999999999999</v>
      </c>
    </row>
    <row r="30" spans="1:13" x14ac:dyDescent="0.25">
      <c r="A30" s="35" t="s">
        <v>64</v>
      </c>
      <c r="B30" s="19">
        <v>5.8</v>
      </c>
      <c r="C30" s="20">
        <v>6</v>
      </c>
      <c r="D30" s="20">
        <v>3</v>
      </c>
      <c r="E30" s="20">
        <v>3.7</v>
      </c>
      <c r="F30" s="20">
        <v>8.5</v>
      </c>
      <c r="G30" s="20">
        <v>3.3</v>
      </c>
      <c r="H30" s="20">
        <v>3.2</v>
      </c>
      <c r="I30" s="19">
        <v>7.3</v>
      </c>
      <c r="J30" s="19">
        <v>9.9</v>
      </c>
      <c r="K30" s="19">
        <v>10</v>
      </c>
      <c r="L30" s="19">
        <v>9.6</v>
      </c>
    </row>
    <row r="31" spans="1:13" x14ac:dyDescent="0.25">
      <c r="A31" s="35" t="s">
        <v>50</v>
      </c>
      <c r="B31" s="19">
        <v>13.4</v>
      </c>
      <c r="C31" s="20">
        <v>4</v>
      </c>
      <c r="D31" s="20">
        <v>14.2</v>
      </c>
      <c r="E31" s="20">
        <v>12.1</v>
      </c>
      <c r="F31" s="20">
        <v>25.4</v>
      </c>
      <c r="G31" s="20">
        <v>16.100000000000001</v>
      </c>
      <c r="H31" s="20">
        <v>14.1</v>
      </c>
      <c r="I31" s="19">
        <v>18.8</v>
      </c>
      <c r="J31" s="19">
        <v>11.9</v>
      </c>
      <c r="K31" s="19">
        <v>12.8</v>
      </c>
      <c r="L31" s="19">
        <v>12.3</v>
      </c>
    </row>
    <row r="32" spans="1:13" s="3" customFormat="1" x14ac:dyDescent="0.25">
      <c r="A32" s="36" t="s">
        <v>81</v>
      </c>
      <c r="B32" s="25">
        <f>(B27*1+B28*0.5+B29*-0.5+B30*-1)</f>
        <v>1.2500000000000009</v>
      </c>
      <c r="C32" s="26">
        <f t="shared" ref="C32:L32" si="4">(C27*1+C28*0.5+C29*-0.5+C30*-1)</f>
        <v>24.849999999999994</v>
      </c>
      <c r="D32" s="26">
        <f t="shared" si="4"/>
        <v>11.1</v>
      </c>
      <c r="E32" s="26">
        <f t="shared" si="4"/>
        <v>0.54999999999999982</v>
      </c>
      <c r="F32" s="26">
        <f t="shared" si="4"/>
        <v>-9.8500000000000014</v>
      </c>
      <c r="G32" s="26">
        <f t="shared" si="4"/>
        <v>2.3999999999999995</v>
      </c>
      <c r="H32" s="26">
        <f t="shared" si="4"/>
        <v>7.450000000000002</v>
      </c>
      <c r="I32" s="25">
        <f t="shared" si="4"/>
        <v>-0.74999999999999911</v>
      </c>
      <c r="J32" s="25">
        <f t="shared" si="4"/>
        <v>-9.7500000000000018</v>
      </c>
      <c r="K32" s="25">
        <f t="shared" si="4"/>
        <v>-1.8999999999999986</v>
      </c>
      <c r="L32" s="25">
        <f t="shared" si="4"/>
        <v>12.300000000000002</v>
      </c>
      <c r="M32" s="4"/>
    </row>
    <row r="33" spans="1:13" x14ac:dyDescent="0.25">
      <c r="A33" s="49" t="s">
        <v>76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3" x14ac:dyDescent="0.25">
      <c r="A34" s="35" t="s">
        <v>65</v>
      </c>
      <c r="B34" s="19">
        <v>5.4</v>
      </c>
      <c r="C34" s="20">
        <v>13.9</v>
      </c>
      <c r="D34" s="20">
        <v>6.5</v>
      </c>
      <c r="E34" s="20">
        <v>5</v>
      </c>
      <c r="F34" s="20">
        <v>8.5</v>
      </c>
      <c r="G34" s="20">
        <v>6.9</v>
      </c>
      <c r="H34" s="20">
        <v>3.6</v>
      </c>
      <c r="I34" s="19">
        <v>8.4</v>
      </c>
      <c r="J34" s="19">
        <v>5.5</v>
      </c>
      <c r="K34" s="19">
        <v>1.4</v>
      </c>
      <c r="L34" s="19">
        <v>7.5</v>
      </c>
    </row>
    <row r="35" spans="1:13" x14ac:dyDescent="0.25">
      <c r="A35" s="35" t="s">
        <v>66</v>
      </c>
      <c r="B35" s="19">
        <v>22.9</v>
      </c>
      <c r="C35" s="20">
        <v>17.5</v>
      </c>
      <c r="D35" s="20">
        <v>28</v>
      </c>
      <c r="E35" s="20">
        <v>21.9</v>
      </c>
      <c r="F35" s="20">
        <v>41.2</v>
      </c>
      <c r="G35" s="20">
        <v>25.2</v>
      </c>
      <c r="H35" s="20">
        <v>17.7</v>
      </c>
      <c r="I35" s="19">
        <v>18</v>
      </c>
      <c r="J35" s="19">
        <v>29.7</v>
      </c>
      <c r="K35" s="19">
        <v>24.1</v>
      </c>
      <c r="L35" s="19">
        <v>2.5</v>
      </c>
    </row>
    <row r="36" spans="1:13" x14ac:dyDescent="0.25">
      <c r="A36" s="35" t="s">
        <v>67</v>
      </c>
      <c r="B36" s="19">
        <v>47</v>
      </c>
      <c r="C36" s="20">
        <v>37.6</v>
      </c>
      <c r="D36" s="20">
        <v>38.799999999999997</v>
      </c>
      <c r="E36" s="20">
        <v>48.8</v>
      </c>
      <c r="F36" s="20">
        <v>32</v>
      </c>
      <c r="G36" s="20">
        <v>46</v>
      </c>
      <c r="H36" s="20">
        <v>52.7</v>
      </c>
      <c r="I36" s="19">
        <v>51.9</v>
      </c>
      <c r="J36" s="19">
        <v>39.5</v>
      </c>
      <c r="K36" s="19">
        <v>50.6</v>
      </c>
      <c r="L36" s="19">
        <v>66.400000000000006</v>
      </c>
    </row>
    <row r="37" spans="1:13" x14ac:dyDescent="0.25">
      <c r="A37" s="35" t="s">
        <v>68</v>
      </c>
      <c r="B37" s="19">
        <v>11.9</v>
      </c>
      <c r="C37" s="20">
        <v>28.4</v>
      </c>
      <c r="D37" s="20">
        <v>13.8</v>
      </c>
      <c r="E37" s="20">
        <v>11.8</v>
      </c>
      <c r="F37" s="20">
        <v>3.9</v>
      </c>
      <c r="G37" s="20">
        <v>7</v>
      </c>
      <c r="H37" s="20">
        <v>15.2</v>
      </c>
      <c r="I37" s="19">
        <v>4.2</v>
      </c>
      <c r="J37" s="19">
        <v>10.9</v>
      </c>
      <c r="K37" s="19">
        <v>5.5</v>
      </c>
      <c r="L37" s="19">
        <v>16.5</v>
      </c>
    </row>
    <row r="38" spans="1:13" x14ac:dyDescent="0.25">
      <c r="A38" s="35" t="s">
        <v>50</v>
      </c>
      <c r="B38" s="19">
        <v>12.8</v>
      </c>
      <c r="C38" s="20">
        <v>2.5</v>
      </c>
      <c r="D38" s="20">
        <v>12.9</v>
      </c>
      <c r="E38" s="20">
        <v>12.5</v>
      </c>
      <c r="F38" s="20">
        <v>14.3</v>
      </c>
      <c r="G38" s="20">
        <v>14.8</v>
      </c>
      <c r="H38" s="20">
        <v>10.8</v>
      </c>
      <c r="I38" s="19">
        <v>17.600000000000001</v>
      </c>
      <c r="J38" s="19">
        <v>14.3</v>
      </c>
      <c r="K38" s="19">
        <v>18.5</v>
      </c>
      <c r="L38" s="19">
        <v>7.1</v>
      </c>
    </row>
    <row r="39" spans="1:13" s="3" customFormat="1" x14ac:dyDescent="0.25">
      <c r="A39" s="36" t="s">
        <v>81</v>
      </c>
      <c r="B39" s="23">
        <f>(B34*-1+B35*-0.5+B36*0.5+B37*1)</f>
        <v>18.549999999999997</v>
      </c>
      <c r="C39" s="24">
        <f t="shared" ref="C39:L39" si="5">(C34*-1+C35*-0.5+C36*0.5+C37*1)</f>
        <v>24.55</v>
      </c>
      <c r="D39" s="24">
        <f t="shared" si="5"/>
        <v>12.7</v>
      </c>
      <c r="E39" s="24">
        <f t="shared" si="5"/>
        <v>20.25</v>
      </c>
      <c r="F39" s="24">
        <f t="shared" si="5"/>
        <v>-9.2000000000000011</v>
      </c>
      <c r="G39" s="24">
        <f t="shared" si="5"/>
        <v>10.5</v>
      </c>
      <c r="H39" s="24">
        <f t="shared" si="5"/>
        <v>29.1</v>
      </c>
      <c r="I39" s="23">
        <f t="shared" si="5"/>
        <v>12.75</v>
      </c>
      <c r="J39" s="23">
        <f t="shared" si="5"/>
        <v>10.299999999999999</v>
      </c>
      <c r="K39" s="23">
        <f t="shared" si="5"/>
        <v>17.350000000000001</v>
      </c>
      <c r="L39" s="23">
        <f t="shared" si="5"/>
        <v>40.950000000000003</v>
      </c>
      <c r="M39" s="4"/>
    </row>
    <row r="40" spans="1:13" s="5" customFormat="1" x14ac:dyDescent="0.25">
      <c r="A40" s="37" t="s">
        <v>83</v>
      </c>
      <c r="B40" s="28">
        <f>AVERAGE(B32,B39)</f>
        <v>9.8999999999999986</v>
      </c>
      <c r="C40" s="29">
        <f t="shared" ref="C40:K40" si="6">AVERAGE(C32,C39)</f>
        <v>24.699999999999996</v>
      </c>
      <c r="D40" s="29">
        <f t="shared" si="6"/>
        <v>11.899999999999999</v>
      </c>
      <c r="E40" s="29">
        <f t="shared" si="6"/>
        <v>10.4</v>
      </c>
      <c r="F40" s="29">
        <f t="shared" si="6"/>
        <v>-9.5250000000000021</v>
      </c>
      <c r="G40" s="29">
        <f t="shared" si="6"/>
        <v>6.4499999999999993</v>
      </c>
      <c r="H40" s="29">
        <f t="shared" si="6"/>
        <v>18.275000000000002</v>
      </c>
      <c r="I40" s="28">
        <f t="shared" si="6"/>
        <v>6</v>
      </c>
      <c r="J40" s="28">
        <f t="shared" si="6"/>
        <v>0.27499999999999858</v>
      </c>
      <c r="K40" s="28">
        <f t="shared" si="6"/>
        <v>7.7250000000000014</v>
      </c>
      <c r="L40" s="28">
        <f>AVERAGE(L32,L39)</f>
        <v>26.625000000000004</v>
      </c>
      <c r="M40" s="6"/>
    </row>
    <row r="41" spans="1:13" x14ac:dyDescent="0.25">
      <c r="A41" s="49" t="s">
        <v>75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3" x14ac:dyDescent="0.25">
      <c r="A42" s="35" t="s">
        <v>44</v>
      </c>
      <c r="B42" s="19">
        <v>6.2</v>
      </c>
      <c r="C42" s="20">
        <v>11.1</v>
      </c>
      <c r="D42" s="20">
        <v>6.7</v>
      </c>
      <c r="E42" s="20">
        <v>3.4</v>
      </c>
      <c r="F42" s="20">
        <v>20</v>
      </c>
      <c r="G42" s="20">
        <v>8</v>
      </c>
      <c r="H42" s="20">
        <v>5.6</v>
      </c>
      <c r="I42" s="19">
        <v>7.3</v>
      </c>
      <c r="J42" s="19">
        <v>6.7</v>
      </c>
      <c r="K42" s="19">
        <v>7.8</v>
      </c>
      <c r="L42" s="19">
        <v>0</v>
      </c>
    </row>
    <row r="43" spans="1:13" x14ac:dyDescent="0.25">
      <c r="A43" s="35" t="s">
        <v>45</v>
      </c>
      <c r="B43" s="19">
        <v>32</v>
      </c>
      <c r="C43" s="20">
        <v>18.5</v>
      </c>
      <c r="D43" s="20">
        <v>31.6</v>
      </c>
      <c r="E43" s="20">
        <v>38.799999999999997</v>
      </c>
      <c r="F43" s="20">
        <v>26.9</v>
      </c>
      <c r="G43" s="20">
        <v>27.2</v>
      </c>
      <c r="H43" s="20">
        <v>28.8</v>
      </c>
      <c r="I43" s="19">
        <v>42.9</v>
      </c>
      <c r="J43" s="19">
        <v>32.9</v>
      </c>
      <c r="K43" s="19">
        <v>39.799999999999997</v>
      </c>
      <c r="L43" s="19">
        <v>20.2</v>
      </c>
    </row>
    <row r="44" spans="1:13" x14ac:dyDescent="0.25">
      <c r="A44" s="35" t="s">
        <v>46</v>
      </c>
      <c r="B44" s="19">
        <v>30</v>
      </c>
      <c r="C44" s="20">
        <v>38.299999999999997</v>
      </c>
      <c r="D44" s="20">
        <v>30.1</v>
      </c>
      <c r="E44" s="20">
        <v>28.6</v>
      </c>
      <c r="F44" s="20">
        <v>32.6</v>
      </c>
      <c r="G44" s="20">
        <v>28.8</v>
      </c>
      <c r="H44" s="20">
        <v>32.4</v>
      </c>
      <c r="I44" s="19">
        <v>24.4</v>
      </c>
      <c r="J44" s="19">
        <v>27.5</v>
      </c>
      <c r="K44" s="19">
        <v>28.5</v>
      </c>
      <c r="L44" s="19">
        <v>42.7</v>
      </c>
    </row>
    <row r="45" spans="1:13" x14ac:dyDescent="0.25">
      <c r="A45" s="35" t="s">
        <v>47</v>
      </c>
      <c r="B45" s="19">
        <v>9.4</v>
      </c>
      <c r="C45" s="20">
        <v>12.5</v>
      </c>
      <c r="D45" s="20">
        <v>9.6</v>
      </c>
      <c r="E45" s="20">
        <v>5.8</v>
      </c>
      <c r="F45" s="20">
        <v>2</v>
      </c>
      <c r="G45" s="20">
        <v>11.1</v>
      </c>
      <c r="H45" s="20">
        <v>12.2</v>
      </c>
      <c r="I45" s="19">
        <v>5.9</v>
      </c>
      <c r="J45" s="19">
        <v>8.8000000000000007</v>
      </c>
      <c r="K45" s="19">
        <v>2.2000000000000002</v>
      </c>
      <c r="L45" s="19">
        <v>22.7</v>
      </c>
    </row>
    <row r="46" spans="1:13" x14ac:dyDescent="0.25">
      <c r="A46" s="35" t="s">
        <v>50</v>
      </c>
      <c r="B46" s="19">
        <v>22.3</v>
      </c>
      <c r="C46" s="20">
        <v>19.600000000000001</v>
      </c>
      <c r="D46" s="20">
        <v>22</v>
      </c>
      <c r="E46" s="20">
        <v>23.4</v>
      </c>
      <c r="F46" s="20">
        <v>18.399999999999999</v>
      </c>
      <c r="G46" s="20">
        <v>25</v>
      </c>
      <c r="H46" s="20">
        <v>21</v>
      </c>
      <c r="I46" s="19">
        <v>19.5</v>
      </c>
      <c r="J46" s="19">
        <v>24</v>
      </c>
      <c r="K46" s="19">
        <v>21.7</v>
      </c>
      <c r="L46" s="19">
        <v>14.4</v>
      </c>
    </row>
    <row r="47" spans="1:13" s="3" customFormat="1" x14ac:dyDescent="0.25">
      <c r="A47" s="36" t="s">
        <v>81</v>
      </c>
      <c r="B47" s="23">
        <f>(B42*-1+B43*-0.5+B44*0.5+B45*1)</f>
        <v>2.2000000000000011</v>
      </c>
      <c r="C47" s="24">
        <f t="shared" ref="C47:L47" si="7">(C42*-1+C43*-0.5+C44*0.5+C45*1)</f>
        <v>11.299999999999997</v>
      </c>
      <c r="D47" s="24">
        <f t="shared" si="7"/>
        <v>2.1500000000000004</v>
      </c>
      <c r="E47" s="24">
        <f t="shared" si="7"/>
        <v>-2.6999999999999966</v>
      </c>
      <c r="F47" s="24">
        <f t="shared" si="7"/>
        <v>-15.150000000000002</v>
      </c>
      <c r="G47" s="24">
        <f t="shared" si="7"/>
        <v>3.8999999999999986</v>
      </c>
      <c r="H47" s="24">
        <f t="shared" si="7"/>
        <v>8.3999999999999986</v>
      </c>
      <c r="I47" s="23">
        <f t="shared" si="7"/>
        <v>-10.65</v>
      </c>
      <c r="J47" s="23">
        <f t="shared" si="7"/>
        <v>-0.59999999999999787</v>
      </c>
      <c r="K47" s="23">
        <f t="shared" si="7"/>
        <v>-11.25</v>
      </c>
      <c r="L47" s="23">
        <f t="shared" si="7"/>
        <v>33.950000000000003</v>
      </c>
      <c r="M47" s="4"/>
    </row>
    <row r="48" spans="1:13" x14ac:dyDescent="0.25">
      <c r="A48" s="49" t="s">
        <v>74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3" x14ac:dyDescent="0.25">
      <c r="A49" s="35" t="s">
        <v>44</v>
      </c>
      <c r="B49" s="19">
        <v>6</v>
      </c>
      <c r="C49" s="20">
        <v>1.3</v>
      </c>
      <c r="D49" s="20">
        <v>2.8</v>
      </c>
      <c r="E49" s="20">
        <v>4.8</v>
      </c>
      <c r="F49" s="20">
        <v>11</v>
      </c>
      <c r="G49" s="20">
        <v>10.8</v>
      </c>
      <c r="H49" s="20">
        <v>5.8</v>
      </c>
      <c r="I49" s="19">
        <v>13.6</v>
      </c>
      <c r="J49" s="19">
        <v>4.7</v>
      </c>
      <c r="K49" s="19">
        <v>6.4</v>
      </c>
      <c r="L49" s="19">
        <v>3.7</v>
      </c>
    </row>
    <row r="50" spans="1:13" x14ac:dyDescent="0.25">
      <c r="A50" s="35" t="s">
        <v>45</v>
      </c>
      <c r="B50" s="19">
        <v>30.3</v>
      </c>
      <c r="C50" s="20">
        <v>29.8</v>
      </c>
      <c r="D50" s="20">
        <v>38.4</v>
      </c>
      <c r="E50" s="20">
        <v>37</v>
      </c>
      <c r="F50" s="20">
        <v>31.3</v>
      </c>
      <c r="G50" s="20">
        <v>21.7</v>
      </c>
      <c r="H50" s="20">
        <v>28.9</v>
      </c>
      <c r="I50" s="19">
        <v>31.9</v>
      </c>
      <c r="J50" s="19">
        <v>28.5</v>
      </c>
      <c r="K50" s="19">
        <v>41</v>
      </c>
      <c r="L50" s="19">
        <v>17.899999999999999</v>
      </c>
    </row>
    <row r="51" spans="1:13" x14ac:dyDescent="0.25">
      <c r="A51" s="35" t="s">
        <v>46</v>
      </c>
      <c r="B51" s="19">
        <v>28.5</v>
      </c>
      <c r="C51" s="20">
        <v>32.9</v>
      </c>
      <c r="D51" s="20">
        <v>24.6</v>
      </c>
      <c r="E51" s="20">
        <v>26.2</v>
      </c>
      <c r="F51" s="20">
        <v>33.299999999999997</v>
      </c>
      <c r="G51" s="20">
        <v>27.1</v>
      </c>
      <c r="H51" s="20">
        <v>29.1</v>
      </c>
      <c r="I51" s="19">
        <v>32.299999999999997</v>
      </c>
      <c r="J51" s="19">
        <v>28.3</v>
      </c>
      <c r="K51" s="19">
        <v>24.8</v>
      </c>
      <c r="L51" s="19">
        <v>42.9</v>
      </c>
    </row>
    <row r="52" spans="1:13" x14ac:dyDescent="0.25">
      <c r="A52" s="35" t="s">
        <v>47</v>
      </c>
      <c r="B52" s="19">
        <v>10.8</v>
      </c>
      <c r="C52" s="20">
        <v>17.600000000000001</v>
      </c>
      <c r="D52" s="20">
        <v>8.9</v>
      </c>
      <c r="E52" s="20">
        <v>5.6</v>
      </c>
      <c r="F52" s="20">
        <v>0</v>
      </c>
      <c r="G52" s="20">
        <v>9.1999999999999993</v>
      </c>
      <c r="H52" s="20">
        <v>14.4</v>
      </c>
      <c r="I52" s="19">
        <v>5.2</v>
      </c>
      <c r="J52" s="19">
        <v>12.1</v>
      </c>
      <c r="K52" s="19">
        <v>5.9</v>
      </c>
      <c r="L52" s="19">
        <v>23.8</v>
      </c>
    </row>
    <row r="53" spans="1:13" x14ac:dyDescent="0.25">
      <c r="A53" s="35" t="s">
        <v>50</v>
      </c>
      <c r="B53" s="19">
        <v>24.3</v>
      </c>
      <c r="C53" s="20">
        <v>18.399999999999999</v>
      </c>
      <c r="D53" s="20">
        <v>25.4</v>
      </c>
      <c r="E53" s="20">
        <v>26.4</v>
      </c>
      <c r="F53" s="20">
        <v>24.4</v>
      </c>
      <c r="G53" s="20">
        <v>31.2</v>
      </c>
      <c r="H53" s="20">
        <v>21.9</v>
      </c>
      <c r="I53" s="19">
        <v>17.100000000000001</v>
      </c>
      <c r="J53" s="19">
        <v>26.3</v>
      </c>
      <c r="K53" s="19">
        <v>22</v>
      </c>
      <c r="L53" s="19">
        <v>11.7</v>
      </c>
    </row>
    <row r="54" spans="1:13" s="3" customFormat="1" x14ac:dyDescent="0.25">
      <c r="A54" s="36" t="s">
        <v>81</v>
      </c>
      <c r="B54" s="23">
        <f>(B49*-1+B50*-0.5+B51*0.5+B52*1)</f>
        <v>3.9000000000000021</v>
      </c>
      <c r="C54" s="24">
        <f t="shared" ref="C54:L54" si="8">(C49*-1+C50*-0.5+C51*0.5+C52*1)</f>
        <v>17.850000000000001</v>
      </c>
      <c r="D54" s="24">
        <f t="shared" si="8"/>
        <v>-0.79999999999999893</v>
      </c>
      <c r="E54" s="24">
        <f t="shared" si="8"/>
        <v>-4.6000000000000014</v>
      </c>
      <c r="F54" s="24">
        <f t="shared" si="8"/>
        <v>-10</v>
      </c>
      <c r="G54" s="24">
        <f t="shared" si="8"/>
        <v>1.1000000000000014</v>
      </c>
      <c r="H54" s="24">
        <f t="shared" si="8"/>
        <v>8.7000000000000011</v>
      </c>
      <c r="I54" s="23">
        <f t="shared" si="8"/>
        <v>-8.1999999999999993</v>
      </c>
      <c r="J54" s="23">
        <f t="shared" si="8"/>
        <v>7.3000000000000007</v>
      </c>
      <c r="K54" s="23">
        <f t="shared" si="8"/>
        <v>-8.5999999999999979</v>
      </c>
      <c r="L54" s="23">
        <f t="shared" si="8"/>
        <v>32.6</v>
      </c>
      <c r="M54" s="4"/>
    </row>
    <row r="55" spans="1:13" s="5" customFormat="1" x14ac:dyDescent="0.25">
      <c r="A55" s="37" t="s">
        <v>84</v>
      </c>
      <c r="B55" s="28">
        <f>AVERAGE(B47,B54)</f>
        <v>3.0500000000000016</v>
      </c>
      <c r="C55" s="29">
        <f t="shared" ref="C55:L55" si="9">AVERAGE(C47,C54)</f>
        <v>14.574999999999999</v>
      </c>
      <c r="D55" s="29">
        <f t="shared" si="9"/>
        <v>0.67500000000000071</v>
      </c>
      <c r="E55" s="29">
        <f t="shared" si="9"/>
        <v>-3.649999999999999</v>
      </c>
      <c r="F55" s="30">
        <f t="shared" si="9"/>
        <v>-12.575000000000001</v>
      </c>
      <c r="G55" s="29">
        <f t="shared" si="9"/>
        <v>2.5</v>
      </c>
      <c r="H55" s="29">
        <f t="shared" si="9"/>
        <v>8.5500000000000007</v>
      </c>
      <c r="I55" s="28">
        <f t="shared" si="9"/>
        <v>-9.4250000000000007</v>
      </c>
      <c r="J55" s="28">
        <f t="shared" si="9"/>
        <v>3.3500000000000014</v>
      </c>
      <c r="K55" s="28">
        <f t="shared" si="9"/>
        <v>-9.9249999999999989</v>
      </c>
      <c r="L55" s="28">
        <f t="shared" si="9"/>
        <v>33.275000000000006</v>
      </c>
      <c r="M55" s="6"/>
    </row>
    <row r="56" spans="1:13" s="7" customFormat="1" x14ac:dyDescent="0.25">
      <c r="A56" s="38" t="s">
        <v>85</v>
      </c>
      <c r="B56" s="32">
        <f>AVERAGE(B10,B17,B24,B32,B39,B47,B54)</f>
        <v>6.7714285714285705</v>
      </c>
      <c r="C56" s="33">
        <f t="shared" ref="C56:L56" si="10">AVERAGE(C10,C17,C24,C32,C39,C47,C54)</f>
        <v>20.099999999999998</v>
      </c>
      <c r="D56" s="33">
        <f t="shared" si="10"/>
        <v>8.0500000000000007</v>
      </c>
      <c r="E56" s="33">
        <f t="shared" si="10"/>
        <v>5.2428571428571429</v>
      </c>
      <c r="F56" s="33">
        <f t="shared" si="10"/>
        <v>-9.4</v>
      </c>
      <c r="G56" s="33">
        <f t="shared" si="10"/>
        <v>4.1571428571428566</v>
      </c>
      <c r="H56" s="33">
        <f t="shared" si="10"/>
        <v>12.871428571428572</v>
      </c>
      <c r="I56" s="32">
        <f t="shared" si="10"/>
        <v>2.2714285714285718</v>
      </c>
      <c r="J56" s="32">
        <f t="shared" si="10"/>
        <v>1.6142857142857143</v>
      </c>
      <c r="K56" s="32">
        <f t="shared" si="10"/>
        <v>-1.0499999999999983</v>
      </c>
      <c r="L56" s="32">
        <f t="shared" si="10"/>
        <v>26.95</v>
      </c>
      <c r="M56" s="8"/>
    </row>
  </sheetData>
  <mergeCells count="10">
    <mergeCell ref="C1:L1"/>
    <mergeCell ref="A1:A2"/>
    <mergeCell ref="B1:B2"/>
    <mergeCell ref="A4:L4"/>
    <mergeCell ref="A48:L48"/>
    <mergeCell ref="A11:L11"/>
    <mergeCell ref="A18:L18"/>
    <mergeCell ref="A26:L26"/>
    <mergeCell ref="A33:L33"/>
    <mergeCell ref="A41:L41"/>
  </mergeCells>
  <pageMargins left="0.19685039370078741" right="0.19685039370078741" top="0.19685039370078741" bottom="0.62992125984251968" header="0.51181102362204722" footer="0.51181102362204722"/>
  <rowBreaks count="2" manualBreakCount="2">
    <brk id="25" max="16383" man="1"/>
    <brk id="40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октябрь 2014</vt:lpstr>
      <vt:lpstr>октябрь(2) 2014</vt:lpstr>
      <vt:lpstr>октябрь (3) 2014</vt:lpstr>
      <vt:lpstr>'октябрь (3) 2014'!Заголовки_для_печати</vt:lpstr>
      <vt:lpstr>'октябрь 2014'!Заголовки_для_печати</vt:lpstr>
      <vt:lpstr>'октябрь(2) 2014'!Заголовки_для_печати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Tomin</dc:creator>
  <cp:lastModifiedBy>Tomin</cp:lastModifiedBy>
  <dcterms:created xsi:type="dcterms:W3CDTF">2014-10-30T13:25:47Z</dcterms:created>
  <dcterms:modified xsi:type="dcterms:W3CDTF">2015-02-10T08:55:41Z</dcterms:modified>
</cp:coreProperties>
</file>